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全日制\令和２年度資料\②_教務部\①教務企画\⑪中学生１日体験入学\03_中学校へ送付\"/>
    </mc:Choice>
  </mc:AlternateContent>
  <bookViews>
    <workbookView xWindow="0" yWindow="0" windowWidth="14370" windowHeight="6750"/>
  </bookViews>
  <sheets>
    <sheet name="申込用紙" sheetId="1" r:id="rId1"/>
    <sheet name="講座一覧" sheetId="2" r:id="rId2"/>
  </sheets>
  <definedNames>
    <definedName name="_xlnm.Print_Area" localSheetId="0">申込用紙!$A$1:$G$39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4" i="1" l="1"/>
  <c r="I15" i="1"/>
  <c r="I16" i="1"/>
  <c r="I17" i="1"/>
  <c r="I18" i="1"/>
  <c r="I19" i="1"/>
  <c r="I20" i="1"/>
  <c r="I21" i="1"/>
  <c r="I22" i="1"/>
  <c r="I23" i="1"/>
  <c r="I24" i="1"/>
  <c r="I25" i="1"/>
  <c r="I26" i="1"/>
  <c r="I27" i="1"/>
  <c r="I28" i="1"/>
  <c r="I29" i="1"/>
  <c r="I30" i="1"/>
  <c r="I31" i="1"/>
  <c r="I32" i="1"/>
  <c r="I33" i="1"/>
  <c r="I34" i="1"/>
  <c r="I35" i="1"/>
  <c r="I36" i="1"/>
  <c r="I37" i="1"/>
  <c r="I13" i="1"/>
  <c r="L14" i="1" l="1"/>
  <c r="M14" i="1"/>
  <c r="L15" i="1"/>
  <c r="M15" i="1"/>
  <c r="L16" i="1"/>
  <c r="M16" i="1"/>
  <c r="L17" i="1"/>
  <c r="M17" i="1"/>
  <c r="L18" i="1"/>
  <c r="M18" i="1"/>
  <c r="L19" i="1"/>
  <c r="M19" i="1"/>
  <c r="L20" i="1"/>
  <c r="M20" i="1"/>
  <c r="L21" i="1"/>
  <c r="M21" i="1"/>
  <c r="L22" i="1"/>
  <c r="M22" i="1"/>
  <c r="L23" i="1"/>
  <c r="M23" i="1"/>
  <c r="L24" i="1"/>
  <c r="M24" i="1"/>
  <c r="L25" i="1"/>
  <c r="M25" i="1"/>
  <c r="L26" i="1"/>
  <c r="M26" i="1"/>
  <c r="L27" i="1"/>
  <c r="M27" i="1"/>
  <c r="L28" i="1"/>
  <c r="M28" i="1"/>
  <c r="L29" i="1"/>
  <c r="M29" i="1"/>
  <c r="L30" i="1"/>
  <c r="M30" i="1"/>
  <c r="L31" i="1"/>
  <c r="M31" i="1"/>
  <c r="L32" i="1"/>
  <c r="M32" i="1"/>
  <c r="L33" i="1"/>
  <c r="M33" i="1"/>
  <c r="L34" i="1"/>
  <c r="M34" i="1"/>
  <c r="L35" i="1"/>
  <c r="M35" i="1"/>
  <c r="L36" i="1"/>
  <c r="M36" i="1"/>
  <c r="L37" i="1"/>
  <c r="M37" i="1"/>
  <c r="M13" i="1"/>
  <c r="L13" i="1"/>
  <c r="J14" i="1"/>
  <c r="K14" i="1"/>
  <c r="J15" i="1"/>
  <c r="K15" i="1"/>
  <c r="J16" i="1"/>
  <c r="K16" i="1"/>
  <c r="J17" i="1"/>
  <c r="K17" i="1"/>
  <c r="J18" i="1"/>
  <c r="K18" i="1"/>
  <c r="J19" i="1"/>
  <c r="K19" i="1"/>
  <c r="J20" i="1"/>
  <c r="K20" i="1"/>
  <c r="J21" i="1"/>
  <c r="K21" i="1"/>
  <c r="J22" i="1"/>
  <c r="K22" i="1"/>
  <c r="J23" i="1"/>
  <c r="K23" i="1"/>
  <c r="J24" i="1"/>
  <c r="K24" i="1"/>
  <c r="J25" i="1"/>
  <c r="K25" i="1"/>
  <c r="J26" i="1"/>
  <c r="K26" i="1"/>
  <c r="J27" i="1"/>
  <c r="K27" i="1"/>
  <c r="J28" i="1"/>
  <c r="K28" i="1"/>
  <c r="J29" i="1"/>
  <c r="K29" i="1"/>
  <c r="J30" i="1"/>
  <c r="K30" i="1"/>
  <c r="J31" i="1"/>
  <c r="K31" i="1"/>
  <c r="J32" i="1"/>
  <c r="K32" i="1"/>
  <c r="J33" i="1"/>
  <c r="K33" i="1"/>
  <c r="J34" i="1"/>
  <c r="K34" i="1"/>
  <c r="J35" i="1"/>
  <c r="K35" i="1"/>
  <c r="J36" i="1"/>
  <c r="K36" i="1"/>
  <c r="J37" i="1"/>
  <c r="K37" i="1"/>
  <c r="K13" i="1"/>
  <c r="J13" i="1"/>
  <c r="B9" i="1"/>
</calcChain>
</file>

<file path=xl/comments1.xml><?xml version="1.0" encoding="utf-8"?>
<comments xmlns="http://schemas.openxmlformats.org/spreadsheetml/2006/main">
  <authors>
    <author>藤田貴瑞（生徒指導室61）</author>
  </authors>
  <commentList>
    <comment ref="D13" authorId="0" shapeId="0">
      <text>
        <r>
          <rPr>
            <b/>
            <sz val="9"/>
            <color indexed="81"/>
            <rFont val="MS P ゴシック"/>
            <family val="3"/>
            <charset val="128"/>
          </rPr>
          <t>藤田貴瑞（生徒指導室61）:</t>
        </r>
        <r>
          <rPr>
            <sz val="9"/>
            <color indexed="81"/>
            <rFont val="MS P ゴシック"/>
            <family val="3"/>
            <charset val="128"/>
          </rPr>
          <t xml:space="preserve">
別紙講座一覧の講座番号を入力してください。</t>
        </r>
      </text>
    </comment>
    <comment ref="J13" authorId="0" shapeId="0">
      <text>
        <r>
          <rPr>
            <b/>
            <sz val="9"/>
            <color indexed="81"/>
            <rFont val="MS P ゴシック"/>
            <family val="3"/>
            <charset val="128"/>
          </rPr>
          <t>藤田貴瑞（生徒指導室61）:</t>
        </r>
        <r>
          <rPr>
            <sz val="9"/>
            <color indexed="81"/>
            <rFont val="MS P ゴシック"/>
            <family val="3"/>
            <charset val="128"/>
          </rPr>
          <t xml:space="preserve">
右表に入力された番号に対応した講座名が表示されます。確認にご利用ください。</t>
        </r>
      </text>
    </comment>
  </commentList>
</comments>
</file>

<file path=xl/sharedStrings.xml><?xml version="1.0" encoding="utf-8"?>
<sst xmlns="http://schemas.openxmlformats.org/spreadsheetml/2006/main" count="78" uniqueCount="62">
  <si>
    <t>参加人数</t>
    <rPh sb="0" eb="2">
      <t>サンカ</t>
    </rPh>
    <rPh sb="2" eb="4">
      <t>ニンズウ</t>
    </rPh>
    <phoneticPr fontId="1"/>
  </si>
  <si>
    <t>No</t>
    <phoneticPr fontId="1"/>
  </si>
  <si>
    <t>名前</t>
    <rPh sb="0" eb="2">
      <t>ナマエ</t>
    </rPh>
    <phoneticPr fontId="1"/>
  </si>
  <si>
    <t>性別</t>
    <rPh sb="0" eb="2">
      <t>セイベツ</t>
    </rPh>
    <phoneticPr fontId="1"/>
  </si>
  <si>
    <t>体験授業</t>
    <rPh sb="0" eb="2">
      <t>タイケン</t>
    </rPh>
    <rPh sb="2" eb="4">
      <t>ジュギョウ</t>
    </rPh>
    <phoneticPr fontId="1"/>
  </si>
  <si>
    <t>部活動見学</t>
    <rPh sb="0" eb="3">
      <t>ブカツドウ</t>
    </rPh>
    <rPh sb="3" eb="5">
      <t>ケンガク</t>
    </rPh>
    <phoneticPr fontId="1"/>
  </si>
  <si>
    <t>美術</t>
    <rPh sb="0" eb="2">
      <t>ビジュツ</t>
    </rPh>
    <phoneticPr fontId="1"/>
  </si>
  <si>
    <t>郷土料理</t>
    <rPh sb="0" eb="2">
      <t>キョウド</t>
    </rPh>
    <rPh sb="2" eb="4">
      <t>リョウリ</t>
    </rPh>
    <phoneticPr fontId="1"/>
  </si>
  <si>
    <t>高校入試を解こう</t>
    <rPh sb="0" eb="2">
      <t>コウコウ</t>
    </rPh>
    <rPh sb="2" eb="4">
      <t>ニュウシ</t>
    </rPh>
    <rPh sb="5" eb="6">
      <t>ト</t>
    </rPh>
    <phoneticPr fontId="1"/>
  </si>
  <si>
    <t>ある惑星の文字をつくる(デザイン)</t>
    <rPh sb="2" eb="4">
      <t>ワクセイ</t>
    </rPh>
    <rPh sb="5" eb="7">
      <t>モジ</t>
    </rPh>
    <phoneticPr fontId="1"/>
  </si>
  <si>
    <t>高校英語入門</t>
    <rPh sb="0" eb="2">
      <t>コウコウ</t>
    </rPh>
    <rPh sb="2" eb="4">
      <t>エイゴ</t>
    </rPh>
    <rPh sb="4" eb="6">
      <t>ニュウモン</t>
    </rPh>
    <phoneticPr fontId="1"/>
  </si>
  <si>
    <t>古典を楽しもう</t>
    <rPh sb="0" eb="2">
      <t>コテン</t>
    </rPh>
    <rPh sb="3" eb="4">
      <t>タノ</t>
    </rPh>
    <phoneticPr fontId="1"/>
  </si>
  <si>
    <t>自然堤防と後背地(地形図の読み取り)</t>
    <rPh sb="0" eb="2">
      <t>シゼン</t>
    </rPh>
    <rPh sb="2" eb="4">
      <t>テイボウ</t>
    </rPh>
    <rPh sb="5" eb="8">
      <t>コウハイチ</t>
    </rPh>
    <rPh sb="9" eb="12">
      <t>チケイズ</t>
    </rPh>
    <rPh sb="13" eb="14">
      <t>ヨ</t>
    </rPh>
    <rPh sb="15" eb="16">
      <t>ト</t>
    </rPh>
    <phoneticPr fontId="1"/>
  </si>
  <si>
    <t>講座の概要</t>
    <rPh sb="0" eb="2">
      <t>コウザ</t>
    </rPh>
    <rPh sb="3" eb="5">
      <t>ガイヨウ</t>
    </rPh>
    <phoneticPr fontId="1"/>
  </si>
  <si>
    <t>持参するもの</t>
    <rPh sb="0" eb="2">
      <t>ジサン</t>
    </rPh>
    <phoneticPr fontId="1"/>
  </si>
  <si>
    <t>筆記用具　ノート</t>
    <rPh sb="0" eb="2">
      <t>ヒッキ</t>
    </rPh>
    <rPh sb="2" eb="4">
      <t>ヨウグ</t>
    </rPh>
    <phoneticPr fontId="1"/>
  </si>
  <si>
    <t>野球</t>
    <rPh sb="0" eb="2">
      <t>ヤキュウ</t>
    </rPh>
    <phoneticPr fontId="1"/>
  </si>
  <si>
    <t>テニス</t>
    <phoneticPr fontId="1"/>
  </si>
  <si>
    <t>サッカー</t>
    <phoneticPr fontId="1"/>
  </si>
  <si>
    <t>男子バレーボール</t>
    <rPh sb="0" eb="2">
      <t>ダンシ</t>
    </rPh>
    <phoneticPr fontId="1"/>
  </si>
  <si>
    <t>女子バレーボール</t>
    <rPh sb="0" eb="2">
      <t>ジョシ</t>
    </rPh>
    <phoneticPr fontId="1"/>
  </si>
  <si>
    <t>男子バスケットボール</t>
    <rPh sb="0" eb="2">
      <t>ダンシ</t>
    </rPh>
    <phoneticPr fontId="1"/>
  </si>
  <si>
    <t>女子バスケットボール</t>
    <rPh sb="0" eb="2">
      <t>ジョシ</t>
    </rPh>
    <phoneticPr fontId="1"/>
  </si>
  <si>
    <t>卓球</t>
    <rPh sb="0" eb="2">
      <t>タッキュウ</t>
    </rPh>
    <phoneticPr fontId="1"/>
  </si>
  <si>
    <t>弓道</t>
    <rPh sb="0" eb="2">
      <t>キュウドウ</t>
    </rPh>
    <phoneticPr fontId="1"/>
  </si>
  <si>
    <t>空手道</t>
    <rPh sb="0" eb="3">
      <t>カラテドウ</t>
    </rPh>
    <phoneticPr fontId="1"/>
  </si>
  <si>
    <t>音楽</t>
    <rPh sb="0" eb="2">
      <t>オンガク</t>
    </rPh>
    <phoneticPr fontId="1"/>
  </si>
  <si>
    <t>第1希望</t>
    <rPh sb="0" eb="1">
      <t>ダイ</t>
    </rPh>
    <rPh sb="2" eb="4">
      <t>キボウ</t>
    </rPh>
    <phoneticPr fontId="1"/>
  </si>
  <si>
    <t>第2希望</t>
    <rPh sb="0" eb="1">
      <t>ダイ</t>
    </rPh>
    <rPh sb="2" eb="4">
      <t>キボウ</t>
    </rPh>
    <phoneticPr fontId="1"/>
  </si>
  <si>
    <t>講座
番号</t>
    <rPh sb="0" eb="2">
      <t>コウザ</t>
    </rPh>
    <rPh sb="3" eb="5">
      <t>バンゴウ</t>
    </rPh>
    <phoneticPr fontId="1"/>
  </si>
  <si>
    <t>コース名</t>
    <rPh sb="3" eb="4">
      <t>メイ</t>
    </rPh>
    <phoneticPr fontId="1"/>
  </si>
  <si>
    <t>筆記用具　ノート
はさみ　のり</t>
    <rPh sb="0" eb="2">
      <t>ヒッキ</t>
    </rPh>
    <rPh sb="2" eb="4">
      <t>ヨウグ</t>
    </rPh>
    <phoneticPr fontId="1"/>
  </si>
  <si>
    <t>部活動名</t>
    <rPh sb="0" eb="3">
      <t>ブカツドウ</t>
    </rPh>
    <rPh sb="3" eb="4">
      <t>メイ</t>
    </rPh>
    <phoneticPr fontId="1"/>
  </si>
  <si>
    <t>体験学習</t>
    <rPh sb="0" eb="2">
      <t>タイケン</t>
    </rPh>
    <rPh sb="2" eb="4">
      <t>ガクシュウ</t>
    </rPh>
    <phoneticPr fontId="1"/>
  </si>
  <si>
    <t>中学校名：</t>
    <rPh sb="0" eb="3">
      <t>チュウガッコウ</t>
    </rPh>
    <rPh sb="3" eb="4">
      <t>メイ</t>
    </rPh>
    <phoneticPr fontId="1"/>
  </si>
  <si>
    <t>校  長  名：</t>
    <rPh sb="0" eb="1">
      <t>コウ</t>
    </rPh>
    <rPh sb="3" eb="4">
      <t>チョウ</t>
    </rPh>
    <rPh sb="6" eb="7">
      <t>ナ</t>
    </rPh>
    <phoneticPr fontId="1"/>
  </si>
  <si>
    <t>担当者名：</t>
    <rPh sb="0" eb="4">
      <t>タントウシャメイ</t>
    </rPh>
    <phoneticPr fontId="1"/>
  </si>
  <si>
    <t>引率者名：</t>
    <rPh sb="0" eb="3">
      <t>インソツシャ</t>
    </rPh>
    <rPh sb="3" eb="4">
      <t>メイ</t>
    </rPh>
    <phoneticPr fontId="1"/>
  </si>
  <si>
    <t>人の反応時間を求めよう</t>
    <rPh sb="0" eb="1">
      <t>ヒト</t>
    </rPh>
    <rPh sb="2" eb="4">
      <t>ハンノウ</t>
    </rPh>
    <rPh sb="4" eb="6">
      <t>ジカン</t>
    </rPh>
    <rPh sb="7" eb="8">
      <t>モト</t>
    </rPh>
    <phoneticPr fontId="1"/>
  </si>
  <si>
    <t>農業体験</t>
    <rPh sb="0" eb="2">
      <t>ノウギョウ</t>
    </rPh>
    <rPh sb="2" eb="4">
      <t>タイケン</t>
    </rPh>
    <phoneticPr fontId="1"/>
  </si>
  <si>
    <t>令和２年度　徳之島高等学校　中学生１日体験入学講座一覧</t>
    <rPh sb="0" eb="2">
      <t>レイワ</t>
    </rPh>
    <rPh sb="3" eb="5">
      <t>ネンド</t>
    </rPh>
    <rPh sb="6" eb="9">
      <t>トクノシマ</t>
    </rPh>
    <rPh sb="9" eb="11">
      <t>コウトウ</t>
    </rPh>
    <rPh sb="11" eb="13">
      <t>ガッコウ</t>
    </rPh>
    <rPh sb="14" eb="23">
      <t>チュウガクセイイチニチタイケンニュウガク</t>
    </rPh>
    <rPh sb="23" eb="25">
      <t>コウザ</t>
    </rPh>
    <rPh sb="25" eb="27">
      <t>イチラン</t>
    </rPh>
    <phoneticPr fontId="1"/>
  </si>
  <si>
    <t>パソコンでうちわ作成</t>
    <rPh sb="8" eb="10">
      <t>サクセイ</t>
    </rPh>
    <phoneticPr fontId="1"/>
  </si>
  <si>
    <t>令和２年度　徳之島高等学校　中学生１日体験入学　申込用紙</t>
    <rPh sb="14" eb="17">
      <t>チュウガクセイ</t>
    </rPh>
    <rPh sb="17" eb="19">
      <t>イチニチ</t>
    </rPh>
    <rPh sb="19" eb="21">
      <t>タイケン</t>
    </rPh>
    <rPh sb="21" eb="23">
      <t>ニュウガク</t>
    </rPh>
    <rPh sb="24" eb="26">
      <t>モウシコミ</t>
    </rPh>
    <rPh sb="26" eb="28">
      <t>ヨウシ</t>
    </rPh>
    <phoneticPr fontId="1"/>
  </si>
  <si>
    <t>緊急連絡先：</t>
    <rPh sb="0" eb="2">
      <t>キンキュウ</t>
    </rPh>
    <rPh sb="2" eb="5">
      <t>レンラクサキ</t>
    </rPh>
    <phoneticPr fontId="1"/>
  </si>
  <si>
    <t>男</t>
    <rPh sb="0" eb="1">
      <t>オトコ</t>
    </rPh>
    <phoneticPr fontId="1"/>
  </si>
  <si>
    <t>女</t>
    <rPh sb="0" eb="1">
      <t>オンナ</t>
    </rPh>
    <phoneticPr fontId="1"/>
  </si>
  <si>
    <t>体験授業・部活動見学の希望欄は別紙の講座一覧から講座番号を入力してください。</t>
    <rPh sb="0" eb="2">
      <t>タイケン</t>
    </rPh>
    <rPh sb="2" eb="4">
      <t>ジュギョウ</t>
    </rPh>
    <rPh sb="5" eb="8">
      <t>ブカツドウ</t>
    </rPh>
    <rPh sb="8" eb="10">
      <t>ケンガク</t>
    </rPh>
    <rPh sb="11" eb="13">
      <t>キボウ</t>
    </rPh>
    <rPh sb="13" eb="14">
      <t>ラン</t>
    </rPh>
    <rPh sb="15" eb="17">
      <t>ベッシ</t>
    </rPh>
    <rPh sb="18" eb="20">
      <t>コウザ</t>
    </rPh>
    <rPh sb="20" eb="22">
      <t>イチラン</t>
    </rPh>
    <rPh sb="24" eb="26">
      <t>コウザ</t>
    </rPh>
    <rPh sb="26" eb="28">
      <t>バンゴウ</t>
    </rPh>
    <rPh sb="29" eb="31">
      <t>ニュウリョク</t>
    </rPh>
    <phoneticPr fontId="1"/>
  </si>
  <si>
    <t>入力チェック欄</t>
    <rPh sb="0" eb="2">
      <t>ニュウリョク</t>
    </rPh>
    <rPh sb="6" eb="7">
      <t>ラン</t>
    </rPh>
    <phoneticPr fontId="1"/>
  </si>
  <si>
    <t>スタディサプリ体験，3年生課外授業見学</t>
    <rPh sb="7" eb="9">
      <t>タイケン</t>
    </rPh>
    <rPh sb="11" eb="12">
      <t>ネン</t>
    </rPh>
    <rPh sb="12" eb="13">
      <t>セイ</t>
    </rPh>
    <rPh sb="13" eb="15">
      <t>カガイ</t>
    </rPh>
    <rPh sb="15" eb="17">
      <t>ジュギョウ</t>
    </rPh>
    <rPh sb="17" eb="19">
      <t>ケンガク</t>
    </rPh>
    <phoneticPr fontId="1"/>
  </si>
  <si>
    <t>アドバンス進学</t>
    <rPh sb="5" eb="7">
      <t>シンガク</t>
    </rPh>
    <phoneticPr fontId="1"/>
  </si>
  <si>
    <t>ベーシック国語</t>
    <phoneticPr fontId="1"/>
  </si>
  <si>
    <t>ベーシック地歴公民</t>
    <phoneticPr fontId="1"/>
  </si>
  <si>
    <t>ベーシック数学</t>
  </si>
  <si>
    <t>ベーシック理科</t>
  </si>
  <si>
    <t>ベーシック英語</t>
  </si>
  <si>
    <t>ベーシック農業</t>
  </si>
  <si>
    <t>ベーシック家庭</t>
  </si>
  <si>
    <t>ベーシック美術</t>
  </si>
  <si>
    <t>ベーシック商業</t>
  </si>
  <si>
    <t>エプロン・三角巾・実費徴収あり</t>
    <rPh sb="5" eb="8">
      <t>サンカクキン</t>
    </rPh>
    <rPh sb="9" eb="11">
      <t>ジッピ</t>
    </rPh>
    <rPh sb="11" eb="13">
      <t>チョウシュウ</t>
    </rPh>
    <phoneticPr fontId="1"/>
  </si>
  <si>
    <t>筆記用具，実費徴収あり</t>
    <rPh sb="0" eb="2">
      <t>ヒッキ</t>
    </rPh>
    <rPh sb="2" eb="4">
      <t>ヨウグ</t>
    </rPh>
    <rPh sb="5" eb="7">
      <t>ジッピ</t>
    </rPh>
    <rPh sb="7" eb="9">
      <t>チョウシュウ</t>
    </rPh>
    <phoneticPr fontId="1"/>
  </si>
  <si>
    <t>筆記用具　色鉛筆(赤緑黄は必ず)</t>
    <rPh sb="0" eb="2">
      <t>ヒッキ</t>
    </rPh>
    <rPh sb="2" eb="4">
      <t>ヨウグ</t>
    </rPh>
    <rPh sb="5" eb="8">
      <t>イロエンピツ</t>
    </rPh>
    <rPh sb="9" eb="10">
      <t>アカ</t>
    </rPh>
    <rPh sb="10" eb="11">
      <t>ミドリ</t>
    </rPh>
    <rPh sb="13" eb="14">
      <t>カナラ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</si>
</sst>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11"/>
      <color theme="0"/>
      <name val="游ゴシック"/>
      <family val="2"/>
      <charset val="128"/>
      <scheme val="minor"/>
    </font>
    <font>
      <sz val="11"/>
      <color theme="0"/>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27">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0" xfId="0" applyBorder="1">
      <alignment vertical="center"/>
    </xf>
    <xf numFmtId="0" fontId="0" fillId="0" borderId="0" xfId="0" applyBorder="1" applyAlignment="1">
      <alignment horizontal="left" vertical="center"/>
    </xf>
    <xf numFmtId="0" fontId="2" fillId="0" borderId="0" xfId="0" applyFont="1" applyAlignment="1">
      <alignment horizontal="centerContinuous" vertical="center"/>
    </xf>
    <xf numFmtId="0" fontId="0" fillId="0" borderId="1" xfId="0" applyBorder="1" applyAlignment="1">
      <alignment horizontal="left" vertical="center" indent="2"/>
    </xf>
    <xf numFmtId="0" fontId="0" fillId="0" borderId="1" xfId="0" applyBorder="1" applyAlignment="1">
      <alignment horizontal="left" vertical="center" indent="1"/>
    </xf>
    <xf numFmtId="0" fontId="0" fillId="0" borderId="0" xfId="0" applyAlignment="1">
      <alignment horizontal="right"/>
    </xf>
    <xf numFmtId="0" fontId="0" fillId="0" borderId="6" xfId="0" applyBorder="1">
      <alignment vertical="center"/>
    </xf>
    <xf numFmtId="0" fontId="5" fillId="0" borderId="0" xfId="0" applyFont="1" applyAlignment="1">
      <alignment horizontal="centerContinuous" vertical="center"/>
    </xf>
    <xf numFmtId="0" fontId="6" fillId="0" borderId="0" xfId="0" applyFont="1">
      <alignment vertical="center"/>
    </xf>
    <xf numFmtId="0" fontId="0" fillId="0" borderId="0" xfId="0" applyAlignment="1">
      <alignment vertical="center" shrinkToFit="1"/>
    </xf>
    <xf numFmtId="0" fontId="3" fillId="0" borderId="0" xfId="0" applyFont="1" applyAlignment="1">
      <alignment vertical="center" shrinkToFit="1"/>
    </xf>
    <xf numFmtId="0" fontId="4" fillId="0" borderId="0" xfId="0" applyFont="1" applyAlignment="1">
      <alignment vertical="center" shrinkToFit="1"/>
    </xf>
    <xf numFmtId="0" fontId="0" fillId="0" borderId="1" xfId="0" applyBorder="1" applyAlignment="1">
      <alignment horizontal="center" vertical="center" shrinkToFit="1"/>
    </xf>
    <xf numFmtId="0" fontId="0" fillId="0" borderId="1" xfId="0" applyBorder="1" applyAlignment="1">
      <alignment vertical="center" shrinkToFit="1"/>
    </xf>
    <xf numFmtId="0" fontId="6" fillId="0" borderId="0" xfId="0" applyFont="1" applyAlignment="1"/>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209550</xdr:colOff>
      <xdr:row>1</xdr:row>
      <xdr:rowOff>95250</xdr:rowOff>
    </xdr:from>
    <xdr:ext cx="5972175" cy="1725295"/>
    <xdr:sp macro="" textlink="">
      <xdr:nvSpPr>
        <xdr:cNvPr id="2" name="角丸四角形 1"/>
        <xdr:cNvSpPr>
          <a:spLocks/>
        </xdr:cNvSpPr>
      </xdr:nvSpPr>
      <xdr:spPr>
        <a:xfrm>
          <a:off x="209550" y="371475"/>
          <a:ext cx="5972175" cy="1725295"/>
        </a:xfrm>
        <a:prstGeom prst="roundRect">
          <a:avLst/>
        </a:prstGeom>
        <a:ln w="22225">
          <a:solidFill>
            <a:schemeClr val="tx1"/>
          </a:solidFill>
          <a:prstDash val="sysDot"/>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spAutoFit/>
        </a:bodyPr>
        <a:lstStyle/>
        <a:p>
          <a:pPr indent="139700" algn="l">
            <a:spcAft>
              <a:spcPts val="0"/>
            </a:spcAft>
          </a:pPr>
          <a:r>
            <a:rPr lang="ja-JP" sz="1100" kern="100">
              <a:effectLst/>
              <a:ea typeface="ＭＳ 明朝" panose="02020609040205080304" pitchFamily="17" charset="-128"/>
              <a:cs typeface="Times New Roman" panose="02020603050405020304" pitchFamily="18" charset="0"/>
            </a:rPr>
            <a:t>次のことにご留意いただき，参加者の希望調査及び集約をお願いします。</a:t>
          </a:r>
          <a:endParaRPr lang="ja-JP" sz="1050" kern="100">
            <a:effectLst/>
            <a:ea typeface="ＭＳ 明朝" panose="02020609040205080304" pitchFamily="17" charset="-128"/>
            <a:cs typeface="Times New Roman" panose="02020603050405020304" pitchFamily="18" charset="0"/>
          </a:endParaRPr>
        </a:p>
        <a:p>
          <a:pPr marL="342900" lvl="0" indent="-342900" algn="l">
            <a:spcAft>
              <a:spcPts val="0"/>
            </a:spcAft>
            <a:buFont typeface="+mj-ea"/>
            <a:buAutoNum type="circleNumDbPlain"/>
          </a:pPr>
          <a:r>
            <a:rPr lang="ja-JP" sz="1100" kern="100">
              <a:effectLst/>
              <a:ea typeface="ＭＳ 明朝" panose="02020609040205080304" pitchFamily="17" charset="-128"/>
              <a:cs typeface="Times New Roman" panose="02020603050405020304" pitchFamily="18" charset="0"/>
            </a:rPr>
            <a:t>体験学習および部活動体験は原則全員参加となります。</a:t>
          </a:r>
          <a:endParaRPr lang="ja-JP" sz="1050" kern="100">
            <a:effectLst/>
            <a:ea typeface="ＭＳ 明朝" panose="02020609040205080304" pitchFamily="17" charset="-128"/>
            <a:cs typeface="Times New Roman" panose="02020603050405020304" pitchFamily="18" charset="0"/>
          </a:endParaRPr>
        </a:p>
        <a:p>
          <a:pPr marL="342900" lvl="0" indent="-342900" algn="l">
            <a:spcAft>
              <a:spcPts val="0"/>
            </a:spcAft>
            <a:buFont typeface="+mj-ea"/>
            <a:buAutoNum type="circleNumDbPlain"/>
          </a:pPr>
          <a:r>
            <a:rPr lang="ja-JP" sz="1100" kern="100">
              <a:effectLst/>
              <a:ea typeface="ＭＳ 明朝" panose="02020609040205080304" pitchFamily="17" charset="-128"/>
              <a:cs typeface="Times New Roman" panose="02020603050405020304" pitchFamily="18" charset="0"/>
            </a:rPr>
            <a:t>体験学習は第２希望までご記入ください。但し，</a:t>
          </a:r>
          <a:r>
            <a:rPr lang="ja-JP" sz="1100" u="sng" kern="100">
              <a:effectLst/>
              <a:ea typeface="ＭＳ 明朝" panose="02020609040205080304" pitchFamily="17" charset="-128"/>
              <a:cs typeface="Times New Roman" panose="02020603050405020304" pitchFamily="18" charset="0"/>
            </a:rPr>
            <a:t>第１希望と第２希望はそれぞれ５教科のみまたは実技系のみにならないようお願いします（受け入れ人数に限度があるため）。</a:t>
          </a:r>
          <a:endParaRPr lang="ja-JP" sz="1050" kern="100">
            <a:effectLst/>
            <a:ea typeface="ＭＳ 明朝" panose="02020609040205080304" pitchFamily="17" charset="-128"/>
            <a:cs typeface="Times New Roman" panose="02020603050405020304" pitchFamily="18" charset="0"/>
          </a:endParaRPr>
        </a:p>
        <a:p>
          <a:pPr marL="342900" lvl="0" indent="-342900" algn="l">
            <a:spcAft>
              <a:spcPts val="0"/>
            </a:spcAft>
            <a:buFont typeface="+mj-ea"/>
            <a:buAutoNum type="circleNumDbPlain"/>
          </a:pPr>
          <a:r>
            <a:rPr lang="ja-JP" sz="1100" kern="100">
              <a:effectLst/>
              <a:ea typeface="ＭＳ 明朝" panose="02020609040205080304" pitchFamily="17" charset="-128"/>
              <a:cs typeface="Times New Roman" panose="02020603050405020304" pitchFamily="18" charset="0"/>
            </a:rPr>
            <a:t>部活動</a:t>
          </a:r>
          <a:r>
            <a:rPr lang="ja-JP" altLang="en-US" sz="1100" kern="100">
              <a:effectLst/>
              <a:ea typeface="ＭＳ 明朝" panose="02020609040205080304" pitchFamily="17" charset="-128"/>
              <a:cs typeface="Times New Roman" panose="02020603050405020304" pitchFamily="18" charset="0"/>
            </a:rPr>
            <a:t>見学</a:t>
          </a:r>
          <a:r>
            <a:rPr lang="ja-JP" sz="1100" kern="100">
              <a:effectLst/>
              <a:ea typeface="ＭＳ 明朝" panose="02020609040205080304" pitchFamily="17" charset="-128"/>
              <a:cs typeface="Times New Roman" panose="02020603050405020304" pitchFamily="18" charset="0"/>
            </a:rPr>
            <a:t>は，希望部活名を第２希望までご記入ください。</a:t>
          </a:r>
          <a:endParaRPr lang="ja-JP" sz="1050" kern="100">
            <a:effectLst/>
            <a:ea typeface="ＭＳ 明朝" panose="02020609040205080304" pitchFamily="17" charset="-128"/>
            <a:cs typeface="Times New Roman" panose="02020603050405020304" pitchFamily="18" charset="0"/>
          </a:endParaRPr>
        </a:p>
        <a:p>
          <a:pPr marL="342900" lvl="0" indent="-342900" algn="l">
            <a:spcAft>
              <a:spcPts val="0"/>
            </a:spcAft>
            <a:buFont typeface="+mj-ea"/>
            <a:buAutoNum type="circleNumDbPlain"/>
          </a:pPr>
          <a:r>
            <a:rPr lang="ja-JP" sz="1100" kern="100">
              <a:effectLst/>
              <a:ea typeface="ＭＳ 明朝" panose="02020609040205080304" pitchFamily="17" charset="-128"/>
              <a:cs typeface="Times New Roman" panose="02020603050405020304" pitchFamily="18" charset="0"/>
            </a:rPr>
            <a:t>第１希望を優先して計画しますが，人数の関係等の理由により，体験学習および部活動</a:t>
          </a:r>
          <a:r>
            <a:rPr lang="ja-JP" altLang="en-US" sz="1100" kern="100">
              <a:effectLst/>
              <a:ea typeface="ＭＳ 明朝" panose="02020609040205080304" pitchFamily="17" charset="-128"/>
              <a:cs typeface="Times New Roman" panose="02020603050405020304" pitchFamily="18" charset="0"/>
            </a:rPr>
            <a:t>見学</a:t>
          </a:r>
          <a:r>
            <a:rPr lang="ja-JP" sz="1100" kern="100">
              <a:effectLst/>
              <a:ea typeface="ＭＳ 明朝" panose="02020609040205080304" pitchFamily="17" charset="-128"/>
              <a:cs typeface="Times New Roman" panose="02020603050405020304" pitchFamily="18" charset="0"/>
            </a:rPr>
            <a:t>ともに，第１希望の体験にならない場合があることをご理解ください。</a:t>
          </a:r>
          <a:endParaRPr lang="ja-JP" sz="1050" kern="100">
            <a:effectLst/>
            <a:ea typeface="ＭＳ 明朝" panose="02020609040205080304" pitchFamily="17" charset="-128"/>
            <a:cs typeface="Times New Roman" panose="02020603050405020304" pitchFamily="18" charset="0"/>
          </a:endParaRPr>
        </a:p>
      </xdr:txBody>
    </xdr:sp>
    <xdr:clientData/>
  </xdr:oneCellAnchor>
  <xdr:oneCellAnchor>
    <xdr:from>
      <xdr:col>2</xdr:col>
      <xdr:colOff>85725</xdr:colOff>
      <xdr:row>16</xdr:row>
      <xdr:rowOff>47624</xdr:rowOff>
    </xdr:from>
    <xdr:ext cx="4314825" cy="1408684"/>
    <xdr:sp macro="" textlink="">
      <xdr:nvSpPr>
        <xdr:cNvPr id="3" name="角丸四角形 2"/>
        <xdr:cNvSpPr>
          <a:spLocks/>
        </xdr:cNvSpPr>
      </xdr:nvSpPr>
      <xdr:spPr>
        <a:xfrm>
          <a:off x="2562225" y="7486649"/>
          <a:ext cx="4314825" cy="1408684"/>
        </a:xfrm>
        <a:prstGeom prst="roundRect">
          <a:avLst>
            <a:gd name="adj" fmla="val 6525"/>
          </a:avLst>
        </a:prstGeom>
        <a:ln w="22225">
          <a:solidFill>
            <a:schemeClr val="tx1"/>
          </a:solidFill>
          <a:prstDash val="sysDot"/>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spAutoFit/>
        </a:bodyPr>
        <a:lstStyle/>
        <a:p>
          <a:pPr indent="139700" algn="l">
            <a:spcAft>
              <a:spcPts val="0"/>
            </a:spcAft>
          </a:pP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今年度は新型コロナウイルス感染予防策として，密を</a:t>
          </a:r>
          <a:r>
            <a:rPr lang="ja-JP" altLang="en-US" sz="1050"/>
            <a:t> </a:t>
          </a:r>
          <a:r>
            <a:rPr lang="ja-JP" altLang="en-US" sz="1100" b="0" i="0" u="none" strike="noStrike">
              <a:solidFill>
                <a:schemeClr val="dk1"/>
              </a:solidFill>
              <a:effectLst/>
              <a:latin typeface="+mn-lt"/>
              <a:ea typeface="+mn-ea"/>
              <a:cs typeface="+mn-cs"/>
            </a:rPr>
            <a:t>避けるために部活動体験ではなく，</a:t>
          </a:r>
          <a:r>
            <a:rPr lang="ja-JP" altLang="en-US" sz="1100" b="1" i="0" u="sng" strike="noStrike">
              <a:solidFill>
                <a:schemeClr val="dk1"/>
              </a:solidFill>
              <a:effectLst/>
              <a:latin typeface="+mn-lt"/>
              <a:ea typeface="+mn-ea"/>
              <a:cs typeface="+mn-cs"/>
            </a:rPr>
            <a:t>見学</a:t>
          </a:r>
          <a:r>
            <a:rPr lang="ja-JP" altLang="en-US" sz="1100" b="0" i="0" u="none" strike="noStrike">
              <a:solidFill>
                <a:schemeClr val="dk1"/>
              </a:solidFill>
              <a:effectLst/>
              <a:latin typeface="+mn-lt"/>
              <a:ea typeface="+mn-ea"/>
              <a:cs typeface="+mn-cs"/>
            </a:rPr>
            <a:t>の形で実施するこ</a:t>
          </a:r>
          <a:r>
            <a:rPr lang="ja-JP" altLang="en-US" sz="1050"/>
            <a:t> </a:t>
          </a:r>
          <a:r>
            <a:rPr lang="ja-JP" altLang="en-US" sz="1100" b="0" i="0" u="none" strike="noStrike">
              <a:solidFill>
                <a:schemeClr val="dk1"/>
              </a:solidFill>
              <a:effectLst/>
              <a:latin typeface="+mn-lt"/>
              <a:ea typeface="+mn-ea"/>
              <a:cs typeface="+mn-cs"/>
            </a:rPr>
            <a:t>ととしました。</a:t>
          </a:r>
          <a:r>
            <a:rPr lang="ja-JP" altLang="en-US" sz="1050"/>
            <a:t> </a:t>
          </a:r>
          <a:endParaRPr lang="en-US" altLang="ja-JP" sz="1050"/>
        </a:p>
        <a:p>
          <a:pPr indent="139700" algn="l">
            <a:spcAft>
              <a:spcPts val="0"/>
            </a:spcAft>
          </a:pP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見学希望者数をみて，グループを作り，複数の部活動を</a:t>
          </a:r>
          <a:r>
            <a:rPr lang="ja-JP" altLang="en-US" sz="1050"/>
            <a:t> </a:t>
          </a:r>
          <a:r>
            <a:rPr lang="ja-JP" altLang="en-US" sz="1100" b="0" i="0" u="none" strike="noStrike">
              <a:solidFill>
                <a:schemeClr val="dk1"/>
              </a:solidFill>
              <a:effectLst/>
              <a:latin typeface="+mn-lt"/>
              <a:ea typeface="+mn-ea"/>
              <a:cs typeface="+mn-cs"/>
            </a:rPr>
            <a:t>見学する形になります。</a:t>
          </a:r>
          <a:r>
            <a:rPr lang="ja-JP" altLang="en-US" sz="1050"/>
            <a:t> </a:t>
          </a:r>
          <a:endParaRPr lang="ja-JP" sz="1050" kern="100">
            <a:effectLst/>
            <a:ea typeface="ＭＳ 明朝" panose="02020609040205080304" pitchFamily="17" charset="-128"/>
            <a:cs typeface="Times New Roman" panose="02020603050405020304" pitchFamily="18" charset="0"/>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7"/>
  <sheetViews>
    <sheetView tabSelected="1" topLeftCell="A9" workbookViewId="0">
      <selection activeCell="I36" sqref="I36"/>
    </sheetView>
  </sheetViews>
  <sheetFormatPr defaultRowHeight="18.75"/>
  <cols>
    <col min="1" max="1" width="4.625" customWidth="1"/>
    <col min="2" max="2" width="25" customWidth="1"/>
    <col min="3" max="3" width="9.375" bestFit="1" customWidth="1"/>
    <col min="4" max="7" width="8.875" customWidth="1"/>
    <col min="9" max="9" width="28.75" customWidth="1"/>
    <col min="10" max="11" width="19.125" style="14" customWidth="1"/>
    <col min="12" max="13" width="13.875" customWidth="1"/>
  </cols>
  <sheetData>
    <row r="1" spans="1:13" ht="24">
      <c r="A1" s="26" t="s">
        <v>42</v>
      </c>
      <c r="B1" s="26"/>
      <c r="C1" s="26"/>
      <c r="D1" s="26"/>
      <c r="E1" s="26"/>
      <c r="F1" s="26"/>
      <c r="G1" s="26"/>
      <c r="H1" s="7"/>
      <c r="I1" s="7"/>
      <c r="K1" s="15" t="s">
        <v>44</v>
      </c>
    </row>
    <row r="2" spans="1:13" ht="22.5" customHeight="1">
      <c r="B2" s="10" t="s">
        <v>34</v>
      </c>
      <c r="C2" s="11"/>
      <c r="D2" s="11"/>
      <c r="E2" s="11"/>
      <c r="F2" s="5"/>
      <c r="G2" s="5"/>
      <c r="J2" s="16"/>
      <c r="K2" s="16" t="s">
        <v>45</v>
      </c>
    </row>
    <row r="3" spans="1:13" ht="22.5" customHeight="1">
      <c r="B3" s="10" t="s">
        <v>35</v>
      </c>
      <c r="C3" s="11"/>
      <c r="D3" s="11"/>
      <c r="E3" s="11"/>
      <c r="F3" s="5"/>
      <c r="G3" s="5"/>
    </row>
    <row r="4" spans="1:13" ht="22.5" customHeight="1">
      <c r="B4" s="10" t="s">
        <v>36</v>
      </c>
      <c r="C4" s="11"/>
      <c r="D4" s="11"/>
      <c r="E4" s="11"/>
      <c r="F4" s="5"/>
      <c r="G4" s="5"/>
    </row>
    <row r="5" spans="1:13" ht="22.5" customHeight="1">
      <c r="B5" s="10" t="s">
        <v>37</v>
      </c>
      <c r="C5" s="11"/>
      <c r="D5" s="11"/>
      <c r="E5" s="11"/>
      <c r="F5" s="5"/>
      <c r="G5" s="5"/>
    </row>
    <row r="6" spans="1:13" ht="22.5" customHeight="1">
      <c r="B6" s="10" t="s">
        <v>43</v>
      </c>
      <c r="C6" s="11"/>
      <c r="D6" s="11"/>
      <c r="E6" s="11"/>
      <c r="F6" s="5"/>
      <c r="G6" s="5"/>
    </row>
    <row r="7" spans="1:13" ht="12.75" customHeight="1">
      <c r="B7" s="5"/>
      <c r="F7" s="5"/>
      <c r="G7" s="5"/>
    </row>
    <row r="8" spans="1:13">
      <c r="A8" t="s">
        <v>0</v>
      </c>
      <c r="B8" s="5"/>
      <c r="F8" s="5"/>
      <c r="G8" s="5"/>
    </row>
    <row r="9" spans="1:13">
      <c r="B9" s="6" t="str">
        <f>"男子"&amp;"　"&amp;COUNTIFS($C$13:$C$41,"男")&amp;"人"&amp;"，"&amp;"女子"&amp;"　"&amp;COUNTIFS($C$13:$C$41,"女")&amp;"人"</f>
        <v>男子　0人，女子　0人</v>
      </c>
      <c r="F9" s="5"/>
      <c r="G9" s="5"/>
    </row>
    <row r="10" spans="1:13">
      <c r="A10" t="s">
        <v>46</v>
      </c>
      <c r="B10" s="6"/>
      <c r="J10" s="14" t="s">
        <v>47</v>
      </c>
    </row>
    <row r="11" spans="1:13">
      <c r="A11" s="24" t="s">
        <v>1</v>
      </c>
      <c r="B11" s="24" t="s">
        <v>2</v>
      </c>
      <c r="C11" s="24" t="s">
        <v>3</v>
      </c>
      <c r="D11" s="22" t="s">
        <v>4</v>
      </c>
      <c r="E11" s="23"/>
      <c r="F11" s="22" t="s">
        <v>5</v>
      </c>
      <c r="G11" s="23"/>
      <c r="I11" s="24" t="s">
        <v>2</v>
      </c>
      <c r="J11" s="20" t="s">
        <v>4</v>
      </c>
      <c r="K11" s="21"/>
      <c r="L11" s="22" t="s">
        <v>5</v>
      </c>
      <c r="M11" s="23"/>
    </row>
    <row r="12" spans="1:13">
      <c r="A12" s="25"/>
      <c r="B12" s="25"/>
      <c r="C12" s="25"/>
      <c r="D12" s="2" t="s">
        <v>27</v>
      </c>
      <c r="E12" s="2" t="s">
        <v>28</v>
      </c>
      <c r="F12" s="2" t="s">
        <v>27</v>
      </c>
      <c r="G12" s="2" t="s">
        <v>28</v>
      </c>
      <c r="I12" s="25"/>
      <c r="J12" s="17" t="s">
        <v>27</v>
      </c>
      <c r="K12" s="17" t="s">
        <v>28</v>
      </c>
      <c r="L12" s="2" t="s">
        <v>27</v>
      </c>
      <c r="M12" s="2" t="s">
        <v>28</v>
      </c>
    </row>
    <row r="13" spans="1:13">
      <c r="A13" s="1">
        <v>1</v>
      </c>
      <c r="B13" s="1"/>
      <c r="C13" s="1"/>
      <c r="D13" s="1"/>
      <c r="E13" s="1"/>
      <c r="F13" s="1"/>
      <c r="G13" s="1"/>
      <c r="I13" s="1" t="str">
        <f>IF(B13="","",B13)</f>
        <v/>
      </c>
      <c r="J13" s="18" t="str">
        <f>IF(D13="","",VLOOKUP(D13,講座一覧!$A$4:$B$13,2,0))</f>
        <v/>
      </c>
      <c r="K13" s="18" t="str">
        <f>IF(E13="","",VLOOKUP(E13,講座一覧!$A$4:$B$13,2,0))</f>
        <v/>
      </c>
      <c r="L13" s="18" t="str">
        <f>IF(F13="","",VLOOKUP(F13,講座一覧!$A$17:$B$28,2,0))</f>
        <v/>
      </c>
      <c r="M13" s="18" t="str">
        <f>IF(G13="","",VLOOKUP(G13,講座一覧!$A$17:$B$28,2,0))</f>
        <v/>
      </c>
    </row>
    <row r="14" spans="1:13">
      <c r="A14" s="1">
        <v>2</v>
      </c>
      <c r="B14" s="1"/>
      <c r="C14" s="1"/>
      <c r="D14" s="1"/>
      <c r="E14" s="1"/>
      <c r="F14" s="1"/>
      <c r="G14" s="1"/>
      <c r="I14" s="1" t="str">
        <f t="shared" ref="I14:I37" si="0">IF(B14="","",B14)</f>
        <v/>
      </c>
      <c r="J14" s="18" t="str">
        <f>IF(D14="","",VLOOKUP(D14,講座一覧!$A$4:$B$13,2,0))</f>
        <v/>
      </c>
      <c r="K14" s="18" t="str">
        <f>IF(E14="","",VLOOKUP(E14,講座一覧!$A$4:$B$13,2,0))</f>
        <v/>
      </c>
      <c r="L14" s="18" t="str">
        <f>IF(F14="","",VLOOKUP(F14,講座一覧!$A$17:$B$28,2,0))</f>
        <v/>
      </c>
      <c r="M14" s="18" t="str">
        <f>IF(G14="","",VLOOKUP(G14,講座一覧!$A$17:$B$28,2,0))</f>
        <v/>
      </c>
    </row>
    <row r="15" spans="1:13">
      <c r="A15" s="1">
        <v>3</v>
      </c>
      <c r="B15" s="1"/>
      <c r="C15" s="1"/>
      <c r="D15" s="1"/>
      <c r="E15" s="1"/>
      <c r="F15" s="1"/>
      <c r="G15" s="1"/>
      <c r="I15" s="1" t="str">
        <f t="shared" si="0"/>
        <v/>
      </c>
      <c r="J15" s="18" t="str">
        <f>IF(D15="","",VLOOKUP(D15,講座一覧!$A$4:$B$13,2,0))</f>
        <v/>
      </c>
      <c r="K15" s="18" t="str">
        <f>IF(E15="","",VLOOKUP(E15,講座一覧!$A$4:$B$13,2,0))</f>
        <v/>
      </c>
      <c r="L15" s="18" t="str">
        <f>IF(F15="","",VLOOKUP(F15,講座一覧!$A$17:$B$28,2,0))</f>
        <v/>
      </c>
      <c r="M15" s="18" t="str">
        <f>IF(G15="","",VLOOKUP(G15,講座一覧!$A$17:$B$28,2,0))</f>
        <v/>
      </c>
    </row>
    <row r="16" spans="1:13">
      <c r="A16" s="1">
        <v>4</v>
      </c>
      <c r="B16" s="1"/>
      <c r="C16" s="1"/>
      <c r="D16" s="1"/>
      <c r="E16" s="1"/>
      <c r="F16" s="1"/>
      <c r="G16" s="1"/>
      <c r="I16" s="1" t="str">
        <f t="shared" si="0"/>
        <v/>
      </c>
      <c r="J16" s="18" t="str">
        <f>IF(D16="","",VLOOKUP(D16,講座一覧!$A$4:$B$13,2,0))</f>
        <v/>
      </c>
      <c r="K16" s="18" t="str">
        <f>IF(E16="","",VLOOKUP(E16,講座一覧!$A$4:$B$13,2,0))</f>
        <v/>
      </c>
      <c r="L16" s="18" t="str">
        <f>IF(F16="","",VLOOKUP(F16,講座一覧!$A$17:$B$28,2,0))</f>
        <v/>
      </c>
      <c r="M16" s="18" t="str">
        <f>IF(G16="","",VLOOKUP(G16,講座一覧!$A$17:$B$28,2,0))</f>
        <v/>
      </c>
    </row>
    <row r="17" spans="1:13">
      <c r="A17" s="1">
        <v>5</v>
      </c>
      <c r="B17" s="1"/>
      <c r="C17" s="1"/>
      <c r="D17" s="1"/>
      <c r="E17" s="1"/>
      <c r="F17" s="1"/>
      <c r="G17" s="1"/>
      <c r="I17" s="1" t="str">
        <f t="shared" si="0"/>
        <v/>
      </c>
      <c r="J17" s="18" t="str">
        <f>IF(D17="","",VLOOKUP(D17,講座一覧!$A$4:$B$13,2,0))</f>
        <v/>
      </c>
      <c r="K17" s="18" t="str">
        <f>IF(E17="","",VLOOKUP(E17,講座一覧!$A$4:$B$13,2,0))</f>
        <v/>
      </c>
      <c r="L17" s="18" t="str">
        <f>IF(F17="","",VLOOKUP(F17,講座一覧!$A$17:$B$28,2,0))</f>
        <v/>
      </c>
      <c r="M17" s="18" t="str">
        <f>IF(G17="","",VLOOKUP(G17,講座一覧!$A$17:$B$28,2,0))</f>
        <v/>
      </c>
    </row>
    <row r="18" spans="1:13">
      <c r="A18" s="1">
        <v>6</v>
      </c>
      <c r="B18" s="1"/>
      <c r="C18" s="1"/>
      <c r="D18" s="1"/>
      <c r="E18" s="1"/>
      <c r="F18" s="1"/>
      <c r="G18" s="1"/>
      <c r="I18" s="1" t="str">
        <f t="shared" si="0"/>
        <v/>
      </c>
      <c r="J18" s="18" t="str">
        <f>IF(D18="","",VLOOKUP(D18,講座一覧!$A$4:$B$13,2,0))</f>
        <v/>
      </c>
      <c r="K18" s="18" t="str">
        <f>IF(E18="","",VLOOKUP(E18,講座一覧!$A$4:$B$13,2,0))</f>
        <v/>
      </c>
      <c r="L18" s="18" t="str">
        <f>IF(F18="","",VLOOKUP(F18,講座一覧!$A$17:$B$28,2,0))</f>
        <v/>
      </c>
      <c r="M18" s="18" t="str">
        <f>IF(G18="","",VLOOKUP(G18,講座一覧!$A$17:$B$28,2,0))</f>
        <v/>
      </c>
    </row>
    <row r="19" spans="1:13">
      <c r="A19" s="1">
        <v>7</v>
      </c>
      <c r="B19" s="1"/>
      <c r="C19" s="1"/>
      <c r="D19" s="1"/>
      <c r="E19" s="1"/>
      <c r="F19" s="1"/>
      <c r="G19" s="1"/>
      <c r="I19" s="1" t="str">
        <f t="shared" si="0"/>
        <v/>
      </c>
      <c r="J19" s="18" t="str">
        <f>IF(D19="","",VLOOKUP(D19,講座一覧!$A$4:$B$13,2,0))</f>
        <v/>
      </c>
      <c r="K19" s="18" t="str">
        <f>IF(E19="","",VLOOKUP(E19,講座一覧!$A$4:$B$13,2,0))</f>
        <v/>
      </c>
      <c r="L19" s="18" t="str">
        <f>IF(F19="","",VLOOKUP(F19,講座一覧!$A$17:$B$28,2,0))</f>
        <v/>
      </c>
      <c r="M19" s="18" t="str">
        <f>IF(G19="","",VLOOKUP(G19,講座一覧!$A$17:$B$28,2,0))</f>
        <v/>
      </c>
    </row>
    <row r="20" spans="1:13">
      <c r="A20" s="1">
        <v>8</v>
      </c>
      <c r="B20" s="1"/>
      <c r="C20" s="1"/>
      <c r="D20" s="1"/>
      <c r="E20" s="1"/>
      <c r="F20" s="1"/>
      <c r="G20" s="1"/>
      <c r="I20" s="1" t="str">
        <f t="shared" si="0"/>
        <v/>
      </c>
      <c r="J20" s="18" t="str">
        <f>IF(D20="","",VLOOKUP(D20,講座一覧!$A$4:$B$13,2,0))</f>
        <v/>
      </c>
      <c r="K20" s="18" t="str">
        <f>IF(E20="","",VLOOKUP(E20,講座一覧!$A$4:$B$13,2,0))</f>
        <v/>
      </c>
      <c r="L20" s="18" t="str">
        <f>IF(F20="","",VLOOKUP(F20,講座一覧!$A$17:$B$28,2,0))</f>
        <v/>
      </c>
      <c r="M20" s="18" t="str">
        <f>IF(G20="","",VLOOKUP(G20,講座一覧!$A$17:$B$28,2,0))</f>
        <v/>
      </c>
    </row>
    <row r="21" spans="1:13">
      <c r="A21" s="1">
        <v>9</v>
      </c>
      <c r="B21" s="1"/>
      <c r="C21" s="1"/>
      <c r="D21" s="1"/>
      <c r="E21" s="1"/>
      <c r="F21" s="1"/>
      <c r="G21" s="1"/>
      <c r="I21" s="1" t="str">
        <f t="shared" si="0"/>
        <v/>
      </c>
      <c r="J21" s="18" t="str">
        <f>IF(D21="","",VLOOKUP(D21,講座一覧!$A$4:$B$13,2,0))</f>
        <v/>
      </c>
      <c r="K21" s="18" t="str">
        <f>IF(E21="","",VLOOKUP(E21,講座一覧!$A$4:$B$13,2,0))</f>
        <v/>
      </c>
      <c r="L21" s="18" t="str">
        <f>IF(F21="","",VLOOKUP(F21,講座一覧!$A$17:$B$28,2,0))</f>
        <v/>
      </c>
      <c r="M21" s="18" t="str">
        <f>IF(G21="","",VLOOKUP(G21,講座一覧!$A$17:$B$28,2,0))</f>
        <v/>
      </c>
    </row>
    <row r="22" spans="1:13">
      <c r="A22" s="1">
        <v>10</v>
      </c>
      <c r="B22" s="1"/>
      <c r="C22" s="1"/>
      <c r="D22" s="1"/>
      <c r="E22" s="1"/>
      <c r="F22" s="1"/>
      <c r="G22" s="1"/>
      <c r="I22" s="1" t="str">
        <f t="shared" si="0"/>
        <v/>
      </c>
      <c r="J22" s="18" t="str">
        <f>IF(D22="","",VLOOKUP(D22,講座一覧!$A$4:$B$13,2,0))</f>
        <v/>
      </c>
      <c r="K22" s="18" t="str">
        <f>IF(E22="","",VLOOKUP(E22,講座一覧!$A$4:$B$13,2,0))</f>
        <v/>
      </c>
      <c r="L22" s="18" t="str">
        <f>IF(F22="","",VLOOKUP(F22,講座一覧!$A$17:$B$28,2,0))</f>
        <v/>
      </c>
      <c r="M22" s="18" t="str">
        <f>IF(G22="","",VLOOKUP(G22,講座一覧!$A$17:$B$28,2,0))</f>
        <v/>
      </c>
    </row>
    <row r="23" spans="1:13">
      <c r="A23" s="1">
        <v>11</v>
      </c>
      <c r="B23" s="1"/>
      <c r="C23" s="1"/>
      <c r="D23" s="1"/>
      <c r="E23" s="1"/>
      <c r="F23" s="1"/>
      <c r="G23" s="1"/>
      <c r="I23" s="1" t="str">
        <f t="shared" si="0"/>
        <v/>
      </c>
      <c r="J23" s="18" t="str">
        <f>IF(D23="","",VLOOKUP(D23,講座一覧!$A$4:$B$13,2,0))</f>
        <v/>
      </c>
      <c r="K23" s="18" t="str">
        <f>IF(E23="","",VLOOKUP(E23,講座一覧!$A$4:$B$13,2,0))</f>
        <v/>
      </c>
      <c r="L23" s="18" t="str">
        <f>IF(F23="","",VLOOKUP(F23,講座一覧!$A$17:$B$28,2,0))</f>
        <v/>
      </c>
      <c r="M23" s="18" t="str">
        <f>IF(G23="","",VLOOKUP(G23,講座一覧!$A$17:$B$28,2,0))</f>
        <v/>
      </c>
    </row>
    <row r="24" spans="1:13">
      <c r="A24" s="1">
        <v>12</v>
      </c>
      <c r="B24" s="1"/>
      <c r="C24" s="1"/>
      <c r="D24" s="1"/>
      <c r="E24" s="1"/>
      <c r="F24" s="1"/>
      <c r="G24" s="1"/>
      <c r="I24" s="1" t="str">
        <f t="shared" si="0"/>
        <v/>
      </c>
      <c r="J24" s="18" t="str">
        <f>IF(D24="","",VLOOKUP(D24,講座一覧!$A$4:$B$13,2,0))</f>
        <v/>
      </c>
      <c r="K24" s="18" t="str">
        <f>IF(E24="","",VLOOKUP(E24,講座一覧!$A$4:$B$13,2,0))</f>
        <v/>
      </c>
      <c r="L24" s="18" t="str">
        <f>IF(F24="","",VLOOKUP(F24,講座一覧!$A$17:$B$28,2,0))</f>
        <v/>
      </c>
      <c r="M24" s="18" t="str">
        <f>IF(G24="","",VLOOKUP(G24,講座一覧!$A$17:$B$28,2,0))</f>
        <v/>
      </c>
    </row>
    <row r="25" spans="1:13">
      <c r="A25" s="1">
        <v>13</v>
      </c>
      <c r="B25" s="1"/>
      <c r="C25" s="1"/>
      <c r="D25" s="1"/>
      <c r="E25" s="1"/>
      <c r="F25" s="1"/>
      <c r="G25" s="1"/>
      <c r="I25" s="1" t="str">
        <f t="shared" si="0"/>
        <v/>
      </c>
      <c r="J25" s="18" t="str">
        <f>IF(D25="","",VLOOKUP(D25,講座一覧!$A$4:$B$13,2,0))</f>
        <v/>
      </c>
      <c r="K25" s="18" t="str">
        <f>IF(E25="","",VLOOKUP(E25,講座一覧!$A$4:$B$13,2,0))</f>
        <v/>
      </c>
      <c r="L25" s="18" t="str">
        <f>IF(F25="","",VLOOKUP(F25,講座一覧!$A$17:$B$28,2,0))</f>
        <v/>
      </c>
      <c r="M25" s="18" t="str">
        <f>IF(G25="","",VLOOKUP(G25,講座一覧!$A$17:$B$28,2,0))</f>
        <v/>
      </c>
    </row>
    <row r="26" spans="1:13">
      <c r="A26" s="1">
        <v>14</v>
      </c>
      <c r="B26" s="1"/>
      <c r="C26" s="1"/>
      <c r="D26" s="1"/>
      <c r="E26" s="1"/>
      <c r="F26" s="1"/>
      <c r="G26" s="1"/>
      <c r="I26" s="1" t="str">
        <f t="shared" si="0"/>
        <v/>
      </c>
      <c r="J26" s="18" t="str">
        <f>IF(D26="","",VLOOKUP(D26,講座一覧!$A$4:$B$13,2,0))</f>
        <v/>
      </c>
      <c r="K26" s="18" t="str">
        <f>IF(E26="","",VLOOKUP(E26,講座一覧!$A$4:$B$13,2,0))</f>
        <v/>
      </c>
      <c r="L26" s="18" t="str">
        <f>IF(F26="","",VLOOKUP(F26,講座一覧!$A$17:$B$28,2,0))</f>
        <v/>
      </c>
      <c r="M26" s="18" t="str">
        <f>IF(G26="","",VLOOKUP(G26,講座一覧!$A$17:$B$28,2,0))</f>
        <v/>
      </c>
    </row>
    <row r="27" spans="1:13">
      <c r="A27" s="1">
        <v>15</v>
      </c>
      <c r="B27" s="1"/>
      <c r="C27" s="1"/>
      <c r="D27" s="1"/>
      <c r="E27" s="1"/>
      <c r="F27" s="1"/>
      <c r="G27" s="1"/>
      <c r="I27" s="1" t="str">
        <f t="shared" si="0"/>
        <v/>
      </c>
      <c r="J27" s="18" t="str">
        <f>IF(D27="","",VLOOKUP(D27,講座一覧!$A$4:$B$13,2,0))</f>
        <v/>
      </c>
      <c r="K27" s="18" t="str">
        <f>IF(E27="","",VLOOKUP(E27,講座一覧!$A$4:$B$13,2,0))</f>
        <v/>
      </c>
      <c r="L27" s="18" t="str">
        <f>IF(F27="","",VLOOKUP(F27,講座一覧!$A$17:$B$28,2,0))</f>
        <v/>
      </c>
      <c r="M27" s="18" t="str">
        <f>IF(G27="","",VLOOKUP(G27,講座一覧!$A$17:$B$28,2,0))</f>
        <v/>
      </c>
    </row>
    <row r="28" spans="1:13">
      <c r="A28" s="1">
        <v>16</v>
      </c>
      <c r="B28" s="1"/>
      <c r="C28" s="1"/>
      <c r="D28" s="1"/>
      <c r="E28" s="1"/>
      <c r="F28" s="1"/>
      <c r="G28" s="1"/>
      <c r="I28" s="1" t="str">
        <f t="shared" si="0"/>
        <v/>
      </c>
      <c r="J28" s="18" t="str">
        <f>IF(D28="","",VLOOKUP(D28,講座一覧!$A$4:$B$13,2,0))</f>
        <v/>
      </c>
      <c r="K28" s="18" t="str">
        <f>IF(E28="","",VLOOKUP(E28,講座一覧!$A$4:$B$13,2,0))</f>
        <v/>
      </c>
      <c r="L28" s="18" t="str">
        <f>IF(F28="","",VLOOKUP(F28,講座一覧!$A$17:$B$28,2,0))</f>
        <v/>
      </c>
      <c r="M28" s="18" t="str">
        <f>IF(G28="","",VLOOKUP(G28,講座一覧!$A$17:$B$28,2,0))</f>
        <v/>
      </c>
    </row>
    <row r="29" spans="1:13">
      <c r="A29" s="1">
        <v>17</v>
      </c>
      <c r="B29" s="1"/>
      <c r="C29" s="1"/>
      <c r="D29" s="1"/>
      <c r="E29" s="1"/>
      <c r="F29" s="1"/>
      <c r="G29" s="1"/>
      <c r="I29" s="1" t="str">
        <f t="shared" si="0"/>
        <v/>
      </c>
      <c r="J29" s="18" t="str">
        <f>IF(D29="","",VLOOKUP(D29,講座一覧!$A$4:$B$13,2,0))</f>
        <v/>
      </c>
      <c r="K29" s="18" t="str">
        <f>IF(E29="","",VLOOKUP(E29,講座一覧!$A$4:$B$13,2,0))</f>
        <v/>
      </c>
      <c r="L29" s="18" t="str">
        <f>IF(F29="","",VLOOKUP(F29,講座一覧!$A$17:$B$28,2,0))</f>
        <v/>
      </c>
      <c r="M29" s="18" t="str">
        <f>IF(G29="","",VLOOKUP(G29,講座一覧!$A$17:$B$28,2,0))</f>
        <v/>
      </c>
    </row>
    <row r="30" spans="1:13">
      <c r="A30" s="1">
        <v>18</v>
      </c>
      <c r="B30" s="1"/>
      <c r="C30" s="1"/>
      <c r="D30" s="1"/>
      <c r="E30" s="1"/>
      <c r="F30" s="1"/>
      <c r="G30" s="1"/>
      <c r="I30" s="1" t="str">
        <f t="shared" si="0"/>
        <v/>
      </c>
      <c r="J30" s="18" t="str">
        <f>IF(D30="","",VLOOKUP(D30,講座一覧!$A$4:$B$13,2,0))</f>
        <v/>
      </c>
      <c r="K30" s="18" t="str">
        <f>IF(E30="","",VLOOKUP(E30,講座一覧!$A$4:$B$13,2,0))</f>
        <v/>
      </c>
      <c r="L30" s="18" t="str">
        <f>IF(F30="","",VLOOKUP(F30,講座一覧!$A$17:$B$28,2,0))</f>
        <v/>
      </c>
      <c r="M30" s="18" t="str">
        <f>IF(G30="","",VLOOKUP(G30,講座一覧!$A$17:$B$28,2,0))</f>
        <v/>
      </c>
    </row>
    <row r="31" spans="1:13">
      <c r="A31" s="1">
        <v>19</v>
      </c>
      <c r="B31" s="1"/>
      <c r="C31" s="1"/>
      <c r="D31" s="1"/>
      <c r="E31" s="1"/>
      <c r="F31" s="1"/>
      <c r="G31" s="1"/>
      <c r="I31" s="1" t="str">
        <f t="shared" si="0"/>
        <v/>
      </c>
      <c r="J31" s="18" t="str">
        <f>IF(D31="","",VLOOKUP(D31,講座一覧!$A$4:$B$13,2,0))</f>
        <v/>
      </c>
      <c r="K31" s="18" t="str">
        <f>IF(E31="","",VLOOKUP(E31,講座一覧!$A$4:$B$13,2,0))</f>
        <v/>
      </c>
      <c r="L31" s="18" t="str">
        <f>IF(F31="","",VLOOKUP(F31,講座一覧!$A$17:$B$28,2,0))</f>
        <v/>
      </c>
      <c r="M31" s="18" t="str">
        <f>IF(G31="","",VLOOKUP(G31,講座一覧!$A$17:$B$28,2,0))</f>
        <v/>
      </c>
    </row>
    <row r="32" spans="1:13">
      <c r="A32" s="1">
        <v>20</v>
      </c>
      <c r="B32" s="1"/>
      <c r="C32" s="1"/>
      <c r="D32" s="1"/>
      <c r="E32" s="1"/>
      <c r="F32" s="1"/>
      <c r="G32" s="1"/>
      <c r="I32" s="1" t="str">
        <f t="shared" si="0"/>
        <v/>
      </c>
      <c r="J32" s="18" t="str">
        <f>IF(D32="","",VLOOKUP(D32,講座一覧!$A$4:$B$13,2,0))</f>
        <v/>
      </c>
      <c r="K32" s="18" t="str">
        <f>IF(E32="","",VLOOKUP(E32,講座一覧!$A$4:$B$13,2,0))</f>
        <v/>
      </c>
      <c r="L32" s="18" t="str">
        <f>IF(F32="","",VLOOKUP(F32,講座一覧!$A$17:$B$28,2,0))</f>
        <v/>
      </c>
      <c r="M32" s="18" t="str">
        <f>IF(G32="","",VLOOKUP(G32,講座一覧!$A$17:$B$28,2,0))</f>
        <v/>
      </c>
    </row>
    <row r="33" spans="1:13">
      <c r="A33" s="1">
        <v>21</v>
      </c>
      <c r="B33" s="1"/>
      <c r="C33" s="1"/>
      <c r="D33" s="1"/>
      <c r="E33" s="1"/>
      <c r="F33" s="1"/>
      <c r="G33" s="1"/>
      <c r="I33" s="1" t="str">
        <f t="shared" si="0"/>
        <v/>
      </c>
      <c r="J33" s="18" t="str">
        <f>IF(D33="","",VLOOKUP(D33,講座一覧!$A$4:$B$13,2,0))</f>
        <v/>
      </c>
      <c r="K33" s="18" t="str">
        <f>IF(E33="","",VLOOKUP(E33,講座一覧!$A$4:$B$13,2,0))</f>
        <v/>
      </c>
      <c r="L33" s="18" t="str">
        <f>IF(F33="","",VLOOKUP(F33,講座一覧!$A$17:$B$28,2,0))</f>
        <v/>
      </c>
      <c r="M33" s="18" t="str">
        <f>IF(G33="","",VLOOKUP(G33,講座一覧!$A$17:$B$28,2,0))</f>
        <v/>
      </c>
    </row>
    <row r="34" spans="1:13">
      <c r="A34" s="1">
        <v>22</v>
      </c>
      <c r="B34" s="1"/>
      <c r="C34" s="1"/>
      <c r="D34" s="1"/>
      <c r="E34" s="1"/>
      <c r="F34" s="1"/>
      <c r="G34" s="1"/>
      <c r="I34" s="1" t="str">
        <f t="shared" si="0"/>
        <v/>
      </c>
      <c r="J34" s="18" t="str">
        <f>IF(D34="","",VLOOKUP(D34,講座一覧!$A$4:$B$13,2,0))</f>
        <v/>
      </c>
      <c r="K34" s="18" t="str">
        <f>IF(E34="","",VLOOKUP(E34,講座一覧!$A$4:$B$13,2,0))</f>
        <v/>
      </c>
      <c r="L34" s="18" t="str">
        <f>IF(F34="","",VLOOKUP(F34,講座一覧!$A$17:$B$28,2,0))</f>
        <v/>
      </c>
      <c r="M34" s="18" t="str">
        <f>IF(G34="","",VLOOKUP(G34,講座一覧!$A$17:$B$28,2,0))</f>
        <v/>
      </c>
    </row>
    <row r="35" spans="1:13">
      <c r="A35" s="1">
        <v>23</v>
      </c>
      <c r="B35" s="1"/>
      <c r="C35" s="1"/>
      <c r="D35" s="1"/>
      <c r="E35" s="1"/>
      <c r="F35" s="1"/>
      <c r="G35" s="1"/>
      <c r="I35" s="1" t="str">
        <f t="shared" si="0"/>
        <v/>
      </c>
      <c r="J35" s="18" t="str">
        <f>IF(D35="","",VLOOKUP(D35,講座一覧!$A$4:$B$13,2,0))</f>
        <v/>
      </c>
      <c r="K35" s="18" t="str">
        <f>IF(E35="","",VLOOKUP(E35,講座一覧!$A$4:$B$13,2,0))</f>
        <v/>
      </c>
      <c r="L35" s="18" t="str">
        <f>IF(F35="","",VLOOKUP(F35,講座一覧!$A$17:$B$28,2,0))</f>
        <v/>
      </c>
      <c r="M35" s="18" t="str">
        <f>IF(G35="","",VLOOKUP(G35,講座一覧!$A$17:$B$28,2,0))</f>
        <v/>
      </c>
    </row>
    <row r="36" spans="1:13">
      <c r="A36" s="1">
        <v>24</v>
      </c>
      <c r="B36" s="1"/>
      <c r="C36" s="1"/>
      <c r="D36" s="1"/>
      <c r="E36" s="1"/>
      <c r="F36" s="1"/>
      <c r="G36" s="1"/>
      <c r="I36" s="1" t="str">
        <f t="shared" si="0"/>
        <v/>
      </c>
      <c r="J36" s="18" t="str">
        <f>IF(D36="","",VLOOKUP(D36,講座一覧!$A$4:$B$13,2,0))</f>
        <v/>
      </c>
      <c r="K36" s="18" t="str">
        <f>IF(E36="","",VLOOKUP(E36,講座一覧!$A$4:$B$13,2,0))</f>
        <v/>
      </c>
      <c r="L36" s="18" t="str">
        <f>IF(F36="","",VLOOKUP(F36,講座一覧!$A$17:$B$28,2,0))</f>
        <v/>
      </c>
      <c r="M36" s="18" t="str">
        <f>IF(G36="","",VLOOKUP(G36,講座一覧!$A$17:$B$28,2,0))</f>
        <v/>
      </c>
    </row>
    <row r="37" spans="1:13">
      <c r="A37" s="1">
        <v>25</v>
      </c>
      <c r="B37" s="1"/>
      <c r="C37" s="1"/>
      <c r="D37" s="1"/>
      <c r="E37" s="1"/>
      <c r="F37" s="1"/>
      <c r="G37" s="1"/>
      <c r="I37" s="1" t="str">
        <f t="shared" si="0"/>
        <v/>
      </c>
      <c r="J37" s="18" t="str">
        <f>IF(D37="","",VLOOKUP(D37,講座一覧!$A$4:$B$13,2,0))</f>
        <v/>
      </c>
      <c r="K37" s="18" t="str">
        <f>IF(E37="","",VLOOKUP(E37,講座一覧!$A$4:$B$13,2,0))</f>
        <v/>
      </c>
      <c r="L37" s="18" t="str">
        <f>IF(F37="","",VLOOKUP(F37,講座一覧!$A$17:$B$28,2,0))</f>
        <v/>
      </c>
      <c r="M37" s="18" t="str">
        <f>IF(G37="","",VLOOKUP(G37,講座一覧!$A$17:$B$28,2,0))</f>
        <v/>
      </c>
    </row>
  </sheetData>
  <mergeCells count="9">
    <mergeCell ref="A1:G1"/>
    <mergeCell ref="I11:I12"/>
    <mergeCell ref="J11:K11"/>
    <mergeCell ref="L11:M11"/>
    <mergeCell ref="C11:C12"/>
    <mergeCell ref="B11:B12"/>
    <mergeCell ref="A11:A12"/>
    <mergeCell ref="F11:G11"/>
    <mergeCell ref="D11:E11"/>
  </mergeCells>
  <phoneticPr fontId="1"/>
  <dataValidations count="1">
    <dataValidation type="list" allowBlank="1" showInputMessage="1" showErrorMessage="1" sqref="C13:C37">
      <formula1>$K$1:$K$2</formula1>
    </dataValidation>
  </dataValidations>
  <pageMargins left="0.70866141732283472" right="0.70866141732283472" top="0.55118110236220474" bottom="0.55118110236220474"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workbookViewId="0">
      <selection activeCell="P2" sqref="P2"/>
    </sheetView>
  </sheetViews>
  <sheetFormatPr defaultRowHeight="21" customHeight="1"/>
  <cols>
    <col min="1" max="1" width="5.25" bestFit="1" customWidth="1"/>
    <col min="2" max="2" width="24.75" bestFit="1" customWidth="1"/>
    <col min="3" max="3" width="39.125" bestFit="1" customWidth="1"/>
    <col min="4" max="4" width="17.25" bestFit="1" customWidth="1"/>
    <col min="5" max="26" width="1" customWidth="1"/>
  </cols>
  <sheetData>
    <row r="1" spans="1:4" ht="21.75" customHeight="1">
      <c r="A1" s="12" t="s">
        <v>40</v>
      </c>
      <c r="B1" s="12"/>
      <c r="C1" s="12"/>
      <c r="D1" s="12"/>
    </row>
    <row r="2" spans="1:4" ht="166.5" customHeight="1">
      <c r="A2" s="19" t="s">
        <v>33</v>
      </c>
    </row>
    <row r="3" spans="1:4" ht="37.5">
      <c r="A3" s="4" t="s">
        <v>29</v>
      </c>
      <c r="B3" s="2" t="s">
        <v>30</v>
      </c>
      <c r="C3" s="2" t="s">
        <v>13</v>
      </c>
      <c r="D3" s="2" t="s">
        <v>14</v>
      </c>
    </row>
    <row r="4" spans="1:4" ht="21" customHeight="1">
      <c r="A4" s="2">
        <v>1</v>
      </c>
      <c r="B4" s="9" t="s">
        <v>49</v>
      </c>
      <c r="C4" s="1" t="s">
        <v>48</v>
      </c>
      <c r="D4" s="1" t="s">
        <v>15</v>
      </c>
    </row>
    <row r="5" spans="1:4" ht="21" customHeight="1">
      <c r="A5" s="2">
        <v>2</v>
      </c>
      <c r="B5" s="9" t="s">
        <v>50</v>
      </c>
      <c r="C5" s="1" t="s">
        <v>11</v>
      </c>
      <c r="D5" s="1" t="s">
        <v>15</v>
      </c>
    </row>
    <row r="6" spans="1:4" ht="36" customHeight="1">
      <c r="A6" s="2">
        <v>3</v>
      </c>
      <c r="B6" s="9" t="s">
        <v>51</v>
      </c>
      <c r="C6" s="1" t="s">
        <v>12</v>
      </c>
      <c r="D6" s="3" t="s">
        <v>61</v>
      </c>
    </row>
    <row r="7" spans="1:4" ht="21" customHeight="1">
      <c r="A7" s="2">
        <v>4</v>
      </c>
      <c r="B7" s="9" t="s">
        <v>52</v>
      </c>
      <c r="C7" s="1" t="s">
        <v>8</v>
      </c>
      <c r="D7" s="1" t="s">
        <v>15</v>
      </c>
    </row>
    <row r="8" spans="1:4" ht="21" customHeight="1">
      <c r="A8" s="2">
        <v>5</v>
      </c>
      <c r="B8" s="9" t="s">
        <v>53</v>
      </c>
      <c r="C8" s="1" t="s">
        <v>38</v>
      </c>
      <c r="D8" s="1" t="s">
        <v>15</v>
      </c>
    </row>
    <row r="9" spans="1:4" ht="21" customHeight="1">
      <c r="A9" s="2">
        <v>6</v>
      </c>
      <c r="B9" s="9" t="s">
        <v>54</v>
      </c>
      <c r="C9" s="1" t="s">
        <v>10</v>
      </c>
      <c r="D9" s="1" t="s">
        <v>15</v>
      </c>
    </row>
    <row r="10" spans="1:4" ht="21" customHeight="1">
      <c r="A10" s="2">
        <v>7</v>
      </c>
      <c r="B10" s="9" t="s">
        <v>55</v>
      </c>
      <c r="C10" s="1" t="s">
        <v>39</v>
      </c>
      <c r="D10" s="1" t="s">
        <v>15</v>
      </c>
    </row>
    <row r="11" spans="1:4" ht="37.5">
      <c r="A11" s="2">
        <v>8</v>
      </c>
      <c r="B11" s="9" t="s">
        <v>56</v>
      </c>
      <c r="C11" s="1" t="s">
        <v>7</v>
      </c>
      <c r="D11" s="3" t="s">
        <v>59</v>
      </c>
    </row>
    <row r="12" spans="1:4" ht="37.5">
      <c r="A12" s="2">
        <v>9</v>
      </c>
      <c r="B12" s="9" t="s">
        <v>57</v>
      </c>
      <c r="C12" s="1" t="s">
        <v>9</v>
      </c>
      <c r="D12" s="3" t="s">
        <v>31</v>
      </c>
    </row>
    <row r="13" spans="1:4" ht="37.5">
      <c r="A13" s="2">
        <v>10</v>
      </c>
      <c r="B13" s="9" t="s">
        <v>58</v>
      </c>
      <c r="C13" s="1" t="s">
        <v>41</v>
      </c>
      <c r="D13" s="3" t="s">
        <v>60</v>
      </c>
    </row>
    <row r="15" spans="1:4" ht="21" customHeight="1">
      <c r="A15" s="13" t="s">
        <v>5</v>
      </c>
    </row>
    <row r="16" spans="1:4" ht="37.5">
      <c r="A16" s="4" t="s">
        <v>29</v>
      </c>
      <c r="B16" s="2" t="s">
        <v>32</v>
      </c>
    </row>
    <row r="17" spans="1:2" ht="21" customHeight="1">
      <c r="A17" s="2">
        <v>1</v>
      </c>
      <c r="B17" s="8" t="s">
        <v>16</v>
      </c>
    </row>
    <row r="18" spans="1:2" ht="21" customHeight="1">
      <c r="A18" s="2">
        <v>2</v>
      </c>
      <c r="B18" s="8" t="s">
        <v>17</v>
      </c>
    </row>
    <row r="19" spans="1:2" ht="21" customHeight="1">
      <c r="A19" s="2">
        <v>3</v>
      </c>
      <c r="B19" s="8" t="s">
        <v>18</v>
      </c>
    </row>
    <row r="20" spans="1:2" ht="21" customHeight="1">
      <c r="A20" s="2">
        <v>4</v>
      </c>
      <c r="B20" s="8" t="s">
        <v>19</v>
      </c>
    </row>
    <row r="21" spans="1:2" ht="21" customHeight="1">
      <c r="A21" s="2">
        <v>5</v>
      </c>
      <c r="B21" s="8" t="s">
        <v>20</v>
      </c>
    </row>
    <row r="22" spans="1:2" ht="21" customHeight="1">
      <c r="A22" s="2">
        <v>6</v>
      </c>
      <c r="B22" s="8" t="s">
        <v>21</v>
      </c>
    </row>
    <row r="23" spans="1:2" ht="21" customHeight="1">
      <c r="A23" s="2">
        <v>7</v>
      </c>
      <c r="B23" s="8" t="s">
        <v>22</v>
      </c>
    </row>
    <row r="24" spans="1:2" ht="21" customHeight="1">
      <c r="A24" s="2">
        <v>8</v>
      </c>
      <c r="B24" s="8" t="s">
        <v>23</v>
      </c>
    </row>
    <row r="25" spans="1:2" ht="21" customHeight="1">
      <c r="A25" s="2">
        <v>9</v>
      </c>
      <c r="B25" s="8" t="s">
        <v>24</v>
      </c>
    </row>
    <row r="26" spans="1:2" ht="21" customHeight="1">
      <c r="A26" s="2">
        <v>10</v>
      </c>
      <c r="B26" s="8" t="s">
        <v>25</v>
      </c>
    </row>
    <row r="27" spans="1:2" ht="21" customHeight="1">
      <c r="A27" s="2">
        <v>11</v>
      </c>
      <c r="B27" s="8" t="s">
        <v>26</v>
      </c>
    </row>
    <row r="28" spans="1:2" ht="21" customHeight="1">
      <c r="A28" s="2">
        <v>12</v>
      </c>
      <c r="B28" s="8" t="s">
        <v>6</v>
      </c>
    </row>
  </sheetData>
  <phoneticPr fontId="1"/>
  <pageMargins left="0.70866141732283472" right="0.70866141732283472" top="0.74803149606299213" bottom="0.55118110236220474" header="0.31496062992125984" footer="0.31496062992125984"/>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申込用紙</vt:lpstr>
      <vt:lpstr>講座一覧</vt:lpstr>
      <vt:lpstr>申込用紙!Print_Area</vt:lpstr>
    </vt:vector>
  </TitlesOfParts>
  <Company>鹿児島県教育庁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藤田貴瑞（生徒指導室61）</dc:creator>
  <cp:lastModifiedBy>藤田貴瑞（生徒指導室61）</cp:lastModifiedBy>
  <cp:lastPrinted>2020-06-25T07:48:42Z</cp:lastPrinted>
  <dcterms:created xsi:type="dcterms:W3CDTF">2020-06-17T06:11:33Z</dcterms:created>
  <dcterms:modified xsi:type="dcterms:W3CDTF">2020-06-25T07:48:47Z</dcterms:modified>
</cp:coreProperties>
</file>