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10" tabRatio="900" activeTab="0"/>
  </bookViews>
  <sheets>
    <sheet name="ｐ７3～７8　報告様式３ " sheetId="1" r:id="rId1"/>
    <sheet name="ｐ７9　報告様式３ 記入例" sheetId="2" r:id="rId2"/>
  </sheets>
  <externalReferences>
    <externalReference r:id="rId5"/>
  </externalReferences>
  <definedNames>
    <definedName name="_xlfn.COUNTIFS" hidden="1">#NAME?</definedName>
    <definedName name="_xlnm.Print_Area" localSheetId="0">'ｐ７3～７8　報告様式３ '!$A$1:$AU$221</definedName>
    <definedName name="_xlnm.Print_Area" localSheetId="1">'ｐ７9　報告様式３ 記入例'!$A$1:$AU$74</definedName>
    <definedName name="暦">'[1]12ヶ月Color'!$AE$47:$AE$72</definedName>
    <definedName name="暦2">'[1]12ヶ月Color'!$AC$47:$AF$72</definedName>
  </definedNames>
  <calcPr fullCalcOnLoad="1"/>
</workbook>
</file>

<file path=xl/sharedStrings.xml><?xml version="1.0" encoding="utf-8"?>
<sst xmlns="http://schemas.openxmlformats.org/spreadsheetml/2006/main" count="962" uniqueCount="263">
  <si>
    <t>４～８月</t>
  </si>
  <si>
    <t>９～12月</t>
  </si>
  <si>
    <t>校　内　指　導　教　員</t>
  </si>
  <si>
    <t>領域</t>
  </si>
  <si>
    <t>Ａ</t>
  </si>
  <si>
    <t>授業の進め方</t>
  </si>
  <si>
    <t>Ｃ</t>
  </si>
  <si>
    <t>教職員の使命・服務・接遇(1)</t>
  </si>
  <si>
    <t>年間指導計画と学習指導案</t>
  </si>
  <si>
    <t>学習指導要領と教育課程の編成(1)</t>
  </si>
  <si>
    <t>授業参観(1)［教科］</t>
  </si>
  <si>
    <t>Ｂ</t>
  </si>
  <si>
    <t>児童理解と学級経営(1)</t>
  </si>
  <si>
    <t>教材研究の方法とその実際(1)</t>
  </si>
  <si>
    <t>研究授業等(1)［教科］</t>
  </si>
  <si>
    <t>Ｄ</t>
  </si>
  <si>
    <t>学校教育と校務分掌組織</t>
  </si>
  <si>
    <t>学習指導の評価と通知表(1)</t>
  </si>
  <si>
    <t>Ｅ</t>
  </si>
  <si>
    <t>個に応じた学習指導の進め方(1)</t>
  </si>
  <si>
    <t>評価問題の作成の仕方(1)</t>
  </si>
  <si>
    <t>Ｆ</t>
  </si>
  <si>
    <t>指導要録の記入と取扱い</t>
  </si>
  <si>
    <t>教材研究の方法とその実際(2)</t>
  </si>
  <si>
    <t>Ｇ</t>
  </si>
  <si>
    <t>年度当初の学級事務の進め方</t>
  </si>
  <si>
    <t>教材研究の方法とその実際(3)</t>
  </si>
  <si>
    <t>※</t>
  </si>
  <si>
    <t>教科指導の基礎技術(1)</t>
  </si>
  <si>
    <t>評価問題の作成の仕方(2)</t>
  </si>
  <si>
    <t>教科指導の基礎技術(2)</t>
  </si>
  <si>
    <t>いじめ・不登校への対応(1)</t>
  </si>
  <si>
    <t>教科指導と教育機器の活用</t>
  </si>
  <si>
    <t>教材研究の方法とその実際(4)</t>
  </si>
  <si>
    <t>保健指導の進め方</t>
  </si>
  <si>
    <t>評価問題の作成の仕方(3)</t>
  </si>
  <si>
    <t>安全指導の進め方</t>
  </si>
  <si>
    <t>学習指導の評価と通知表(2)</t>
  </si>
  <si>
    <t>ＰＴＡの組織と運営</t>
  </si>
  <si>
    <t>教科指導の基礎技術(3)</t>
  </si>
  <si>
    <t>保護者会の進め方</t>
  </si>
  <si>
    <t>教材研究の方法とその実際(5)</t>
  </si>
  <si>
    <t>課題研修の進め方</t>
  </si>
  <si>
    <t>学習指導の評価と通知表(3)</t>
  </si>
  <si>
    <t>環境教育の進め方</t>
  </si>
  <si>
    <t>個に応じた学習指導の進め方(2)</t>
  </si>
  <si>
    <t>郷土素材の生かし方</t>
  </si>
  <si>
    <t>児童理解と学級経営(2)</t>
  </si>
  <si>
    <t>体験的活動の意義と実際</t>
  </si>
  <si>
    <t>教職員の使命・服務・接遇(2)</t>
  </si>
  <si>
    <t>道徳教育の進め方</t>
  </si>
  <si>
    <t>授業参観(2)［道徳］</t>
  </si>
  <si>
    <t>特別支援教育の進め方</t>
  </si>
  <si>
    <t>情報教育の進め方</t>
  </si>
  <si>
    <t>研究授業等(2)［道徳］</t>
  </si>
  <si>
    <t>地域との連携</t>
  </si>
  <si>
    <t>国際理解教育の進め方</t>
  </si>
  <si>
    <t>教育行政の重点及び学校の教育目標・ 教育課程(2)</t>
  </si>
  <si>
    <t>児童理解と学級経営(3)</t>
  </si>
  <si>
    <t>【学校裁量】</t>
  </si>
  <si>
    <t>特別活動の進め方</t>
  </si>
  <si>
    <t>授業参観(3)［特別活動］</t>
  </si>
  <si>
    <t>問題行動に関する事例研究</t>
  </si>
  <si>
    <t>複式学級における学習指導</t>
  </si>
  <si>
    <t>年度末の学級事務の進め方</t>
  </si>
  <si>
    <t>研究授業等(3)［特別活動］</t>
  </si>
  <si>
    <t>教育相談の実際</t>
  </si>
  <si>
    <t>いじめ・不登校への対応(2)</t>
  </si>
  <si>
    <t>教育行政の重点及び学校の教育目標・ 教育課程(1)</t>
  </si>
  <si>
    <t>学習指導要領と教育課程の編成</t>
  </si>
  <si>
    <t>教育行政の重点及び学校の教育目標・教育課程</t>
  </si>
  <si>
    <t>生徒理解とホームルーム経営(1)</t>
  </si>
  <si>
    <t>いじめ・不登校への対応</t>
  </si>
  <si>
    <t>総合的な学習の時間の進め方</t>
  </si>
  <si>
    <t>教科指導の基礎技術(4)</t>
  </si>
  <si>
    <t>生徒理解とホームルーム経営(2)</t>
  </si>
  <si>
    <t>教材・教具の作成と活用法(1)</t>
  </si>
  <si>
    <t>自立活動の内容と指導法(1)</t>
  </si>
  <si>
    <t>Ｈ</t>
  </si>
  <si>
    <t>教材・教具の作成と活用法(2)</t>
  </si>
  <si>
    <t>教科指導と情報機器の活用</t>
  </si>
  <si>
    <t>交流及び共同学習の意義とその運営(1)</t>
  </si>
  <si>
    <t>教材・教具の作成と活用法(3)</t>
  </si>
  <si>
    <t>安全指導の進め方，救急態勢</t>
  </si>
  <si>
    <t>地域，施設等との連携</t>
  </si>
  <si>
    <t>自立活動の内容と指導法(2)</t>
  </si>
  <si>
    <t>交流及び共同学習の意義とその運営(2)</t>
  </si>
  <si>
    <t>保護者との接し方，地域・施設等との連携</t>
  </si>
  <si>
    <t>学級事務の進め方</t>
  </si>
  <si>
    <t>保健・安全指導と救急態勢</t>
  </si>
  <si>
    <t xml:space="preserve">個に応じた学習指導の進め方(1)　 </t>
  </si>
  <si>
    <t>社会教育と教師の役割</t>
  </si>
  <si>
    <t>授業参観(2)［教科］</t>
  </si>
  <si>
    <t>研究授業等(2)［教科］</t>
  </si>
  <si>
    <t>自立活動の内容と指導法</t>
  </si>
  <si>
    <t>【学校裁量】　</t>
  </si>
  <si>
    <t>個に応じた学習指導の進め方(2)　</t>
  </si>
  <si>
    <t>授業参観(3)［特別活動］　　　　</t>
  </si>
  <si>
    <t>　１　校内における研修</t>
  </si>
  <si>
    <t>【拠点→拠点校方式，単独→単独校方式】</t>
  </si>
  <si>
    <t>研修番号</t>
  </si>
  <si>
    <t>月/日</t>
  </si>
  <si>
    <t>初任校研修の進め方</t>
  </si>
  <si>
    <t>小</t>
  </si>
  <si>
    <t>中</t>
  </si>
  <si>
    <t>高</t>
  </si>
  <si>
    <t>特(小)</t>
  </si>
  <si>
    <t>特（中）</t>
  </si>
  <si>
    <t>特（高）</t>
  </si>
  <si>
    <t>食に関する指導の進め方，給食指導の進め方</t>
  </si>
  <si>
    <t>校外研修名</t>
  </si>
  <si>
    <t>基礎研修</t>
  </si>
  <si>
    <t>宿泊研修</t>
  </si>
  <si>
    <t>研究授業研修【教科】</t>
  </si>
  <si>
    <t>研究授業研修【道徳】</t>
  </si>
  <si>
    <t>社会教育等研修</t>
  </si>
  <si>
    <t>研究授業研修【特別活動】</t>
  </si>
  <si>
    <t>生徒理解と学級経営(2)</t>
  </si>
  <si>
    <t>一　般　指　導</t>
  </si>
  <si>
    <t>教　科　指　導</t>
  </si>
  <si>
    <t>初任校研修の進め方</t>
  </si>
  <si>
    <t>食に関する指導の在り方，給食指導の進め方</t>
  </si>
  <si>
    <t>生徒理解と学級経営(3)</t>
  </si>
  <si>
    <t>特別支援学校（高等部）用</t>
  </si>
  <si>
    <t>人権教育の在り方</t>
  </si>
  <si>
    <t>配置人数</t>
  </si>
  <si>
    <t>校種</t>
  </si>
  <si>
    <t>　　　　　</t>
  </si>
  <si>
    <t>(　　　　　　　　　　　　　　　)</t>
  </si>
  <si>
    <t>学　校　名</t>
  </si>
  <si>
    <t>教科</t>
  </si>
  <si>
    <t>学年</t>
  </si>
  <si>
    <t>学級担任等</t>
  </si>
  <si>
    <t>（</t>
  </si>
  <si>
    <t>）</t>
  </si>
  <si>
    <t>校　長　名</t>
  </si>
  <si>
    <t>印</t>
  </si>
  <si>
    <t>１</t>
  </si>
  <si>
    <t>小学校</t>
  </si>
  <si>
    <t>担任</t>
  </si>
  <si>
    <t>国語</t>
  </si>
  <si>
    <t>２</t>
  </si>
  <si>
    <t>中学校</t>
  </si>
  <si>
    <t>副担任</t>
  </si>
  <si>
    <t>３</t>
  </si>
  <si>
    <t>高等学校</t>
  </si>
  <si>
    <t>無</t>
  </si>
  <si>
    <t>４</t>
  </si>
  <si>
    <t>特支(小学部)</t>
  </si>
  <si>
    <t>理科</t>
  </si>
  <si>
    <t>特支(中学部)</t>
  </si>
  <si>
    <t>音楽</t>
  </si>
  <si>
    <t>５</t>
  </si>
  <si>
    <t>特支(高等部)</t>
  </si>
  <si>
    <t>美術，芸術</t>
  </si>
  <si>
    <t>技術・家庭</t>
  </si>
  <si>
    <t>保健体育</t>
  </si>
  <si>
    <t>外国語</t>
  </si>
  <si>
    <t>情報</t>
  </si>
  <si>
    <t>人数</t>
  </si>
  <si>
    <t>担任等</t>
  </si>
  <si>
    <t>教科</t>
  </si>
  <si>
    <t>農業</t>
  </si>
  <si>
    <t>工業</t>
  </si>
  <si>
    <t>商業</t>
  </si>
  <si>
    <t>水産</t>
  </si>
  <si>
    <t>看護</t>
  </si>
  <si>
    <t>福祉</t>
  </si>
  <si>
    <t>４～８月</t>
  </si>
  <si>
    <t>２　校外における研修</t>
  </si>
  <si>
    <t>１　校内における研修</t>
  </si>
  <si>
    <t>研修番号</t>
  </si>
  <si>
    <t>個に応じた学習指導の進め方(1)</t>
  </si>
  <si>
    <t>人権教育の在り方(1)</t>
  </si>
  <si>
    <t>総合的な学習の時間の進め方(2)</t>
  </si>
  <si>
    <t>指　　導　　教　　員（教　科　指　導　員）</t>
  </si>
  <si>
    <t>教材・教具の作成と活用法(3)</t>
  </si>
  <si>
    <t>人権教育の在り方(2)</t>
  </si>
  <si>
    <t>４～12月</t>
  </si>
  <si>
    <t>４～３月</t>
  </si>
  <si>
    <t>小学校</t>
  </si>
  <si>
    <t>社会</t>
  </si>
  <si>
    <t>地歴・公民</t>
  </si>
  <si>
    <t>算数</t>
  </si>
  <si>
    <t>数学</t>
  </si>
  <si>
    <t>研　修　事　項　Ⅰ</t>
  </si>
  <si>
    <t>研　修　事　項　Ⅱ</t>
  </si>
  <si>
    <t>１年間の研修の反省と評価</t>
  </si>
  <si>
    <t>１年間の教科指導の反省と評価</t>
  </si>
  <si>
    <t>１年間の学級経営の反省と評価</t>
  </si>
  <si>
    <t>特別支援学校（小学部）用</t>
  </si>
  <si>
    <t>家庭</t>
  </si>
  <si>
    <t>実施期間</t>
  </si>
  <si>
    <t>初任者番号</t>
  </si>
  <si>
    <t>特</t>
  </si>
  <si>
    <t>６</t>
  </si>
  <si>
    <t>指導記録簿</t>
  </si>
  <si>
    <t>指導教員・拠点校指導教員</t>
  </si>
  <si>
    <t>校内指導教員</t>
  </si>
  <si>
    <t>研修日誌</t>
  </si>
  <si>
    <t>△△市立△△小学校</t>
  </si>
  <si>
    <t>１～３月</t>
  </si>
  <si>
    <t>状況</t>
  </si>
  <si>
    <t>有</t>
  </si>
  <si>
    <t>後補充
記録簿</t>
  </si>
  <si>
    <t>学校における生徒指導体制</t>
  </si>
  <si>
    <t>学校における生徒指導体制　　</t>
  </si>
  <si>
    <t>４　指導記録簿，研修日誌等の設置状況</t>
  </si>
  <si>
    <t>キャリア教育の意義と実際</t>
  </si>
  <si>
    <t>発達障害のある児童の理解と支援</t>
  </si>
  <si>
    <t>交流及び共同学習の意義とその運営，発達障害のある生徒の理解と支援</t>
  </si>
  <si>
    <t>総合教育センターにおける研修</t>
  </si>
  <si>
    <t>Ｂ</t>
  </si>
  <si>
    <t>＼</t>
  </si>
  <si>
    <t>　※　指導記録簿，研修日誌，後補充記録簿が設置されていれば「有」と表</t>
  </si>
  <si>
    <t>　　示する。設置されていない場合は，「無」と表示する。なお，後補充の</t>
  </si>
  <si>
    <t>　　非常勤講師がいない場合は，＼をする。</t>
  </si>
  <si>
    <t>健康・体力づくりの指導</t>
  </si>
  <si>
    <t>初任者名</t>
  </si>
  <si>
    <t>初任校研修の進め方</t>
  </si>
  <si>
    <t>設定時間</t>
  </si>
  <si>
    <t>実施時間</t>
  </si>
  <si>
    <t>一　般　指　導　（研修事項Ⅰ）</t>
  </si>
  <si>
    <t>実施時間</t>
  </si>
  <si>
    <t>設定時間</t>
  </si>
  <si>
    <t>教　科　指　導　（研修事項Ⅱ）</t>
  </si>
  <si>
    <t>他校種参観</t>
  </si>
  <si>
    <t>３　校内研修指導時間の実施状況</t>
  </si>
  <si>
    <t>年間総計</t>
  </si>
  <si>
    <t>一般指導</t>
  </si>
  <si>
    <t>教科指導</t>
  </si>
  <si>
    <t>平成30年度フレッシュ研修（初任校研修）【１年目研修】指導報告書</t>
  </si>
  <si>
    <t>無</t>
  </si>
  <si>
    <t>＼</t>
  </si>
  <si>
    <t>特別支援学校（中学部）用</t>
  </si>
  <si>
    <t>保護者との接し方</t>
  </si>
  <si>
    <t>総合的な学習の時間の進め方(1)</t>
  </si>
  <si>
    <t>教職員の使命・服務・接遇(2)</t>
  </si>
  <si>
    <t>学習指導要領と教育課程の編成(2)</t>
  </si>
  <si>
    <t>生徒理解と学級経営(1)</t>
  </si>
  <si>
    <t>教育行政の重点及び学校の教育目標・ 教育課程</t>
  </si>
  <si>
    <t>児童理解と学級経営(1)</t>
  </si>
  <si>
    <t>児童理解と学級経営(2)</t>
  </si>
  <si>
    <t>研究授業研修【第１回】</t>
  </si>
  <si>
    <t>研究授業研修【第２回】</t>
  </si>
  <si>
    <t>総合的な学習の時間の進め方</t>
  </si>
  <si>
    <t>◯◯　◯◯</t>
  </si>
  <si>
    <t>□□　□□</t>
  </si>
  <si>
    <t>他の教員</t>
  </si>
  <si>
    <t>実施時間計</t>
  </si>
  <si>
    <t>時間</t>
  </si>
  <si>
    <t>単独→　　　　　　　　　　　　　　　　　　   指　　　　　　 　 導　　　　　　  　教　　　　　　  　員</t>
  </si>
  <si>
    <t>拠点→　　　　　　　　   拠　点　校　指　導　教　員</t>
  </si>
  <si>
    <t>２年目課題研修の進め方</t>
  </si>
  <si>
    <t>総計</t>
  </si>
  <si>
    <t>※年間校内研修時間</t>
  </si>
  <si>
    <t>設定
時間</t>
  </si>
  <si>
    <t>実施
時間</t>
  </si>
  <si>
    <t>教頭</t>
  </si>
  <si>
    <t>校長</t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</si>
  <si>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80時間，教科指導は年間50時間を実施すること。</t>
  </si>
  <si>
    <t>※各研修事項の設定時間は，初任者の実態等に応じて変更してもよい。また，必要に応じて，表の空欄箇所に研修事項を追加し，時間を設定してもよい。ただし，全ての研修事項を必ず１時間以上実施した上で，一般指導は年間60時間，教科指導は年間70時間を実施すること。</t>
  </si>
  <si>
    <t>小学校・義務教育学校（前期課程）用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</si>
</sst>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A=&quot;####"/>
    <numFmt numFmtId="181" formatCode="0.0%"/>
    <numFmt numFmtId="182" formatCode="0_);[Red]\(0\)"/>
    <numFmt numFmtId="183" formatCode="0_ "/>
    <numFmt numFmtId="184" formatCode="m&quot;月&quot;"/>
    <numFmt numFmtId="185" formatCode="d"/>
    <numFmt numFmtId="186" formatCode="0.0_ "/>
    <numFmt numFmtId="187" formatCode="&quot;年間&quot;###&quot;時間&quot;"/>
    <numFmt numFmtId="188" formatCode="yyyy&quot;年&quot;"/>
    <numFmt numFmtId="189" formatCode="[&lt;=999]000;[&lt;=9999]000\-00;000\-0000"/>
    <numFmt numFmtId="190" formatCode="m/d;@"/>
    <numFmt numFmtId="191" formatCode="mmm\-yyyy"/>
    <numFmt numFmtId="192" formatCode="yyyy/m/d;@"/>
    <numFmt numFmtId="193" formatCode="&quot;&quot;"/>
    <numFmt numFmtId="194" formatCode="##"/>
    <numFmt numFmtId="195" formatCode="##?"/>
    <numFmt numFmtId="196" formatCode="##&quot;/&quot;"/>
    <numFmt numFmtId="197" formatCode="[$-411]ggge&quot;年&quot;m&quot;月&quot;d&quot;日&quot;;@"/>
    <numFmt numFmtId="198" formatCode="[$-411]ggge&quot;年&quot;"/>
    <numFmt numFmtId="199" formatCode="[$-411]ggge&quot;年度&quot;"/>
    <numFmt numFmtId="200" formatCode="&quot;年間設定&quot;###&quot;時間&quot;"/>
    <numFmt numFmtId="201" formatCode="&quot;年間実施&quot;###&quot;時間&quot;"/>
  </numFmts>
  <fonts count="60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9"/>
      <name val="Meiryo UI"/>
      <family val="3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medium"/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dotted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dotted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50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62" applyFont="1" applyAlignment="1">
      <alignment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vertical="center" shrinkToFit="1"/>
      <protection/>
    </xf>
    <xf numFmtId="0" fontId="5" fillId="0" borderId="14" xfId="62" applyFont="1" applyBorder="1" applyAlignment="1">
      <alignment vertical="center" shrinkToFit="1"/>
      <protection/>
    </xf>
    <xf numFmtId="183" fontId="4" fillId="0" borderId="0" xfId="62" applyNumberFormat="1" applyFont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vertical="center"/>
      <protection/>
    </xf>
    <xf numFmtId="0" fontId="5" fillId="0" borderId="12" xfId="62" applyFont="1" applyBorder="1" applyAlignment="1">
      <alignment vertical="center" shrinkToFit="1"/>
      <protection/>
    </xf>
    <xf numFmtId="0" fontId="8" fillId="0" borderId="0" xfId="62" applyFont="1" applyAlignment="1">
      <alignment vertical="center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top" shrinkToFit="1"/>
    </xf>
    <xf numFmtId="0" fontId="5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21" xfId="62" applyFont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1" fillId="0" borderId="0" xfId="62" applyFont="1" applyBorder="1" applyAlignment="1">
      <alignment vertical="center" shrinkToFit="1"/>
      <protection/>
    </xf>
    <xf numFmtId="0" fontId="4" fillId="0" borderId="0" xfId="62" applyFont="1" applyBorder="1" applyAlignment="1">
      <alignment horizontal="center" vertical="center"/>
      <protection/>
    </xf>
    <xf numFmtId="49" fontId="5" fillId="0" borderId="0" xfId="0" applyNumberFormat="1" applyFont="1" applyAlignment="1">
      <alignment vertical="center" shrinkToFit="1"/>
    </xf>
    <xf numFmtId="190" fontId="5" fillId="0" borderId="0" xfId="62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2" xfId="62" applyNumberFormat="1" applyFont="1" applyBorder="1" applyAlignment="1">
      <alignment vertical="center"/>
      <protection/>
    </xf>
    <xf numFmtId="0" fontId="4" fillId="0" borderId="12" xfId="62" applyNumberFormat="1" applyFont="1" applyBorder="1" applyAlignment="1">
      <alignment vertical="center"/>
      <protection/>
    </xf>
    <xf numFmtId="0" fontId="5" fillId="0" borderId="0" xfId="62" applyNumberFormat="1" applyFont="1" applyBorder="1" applyAlignment="1">
      <alignment vertical="center"/>
      <protection/>
    </xf>
    <xf numFmtId="0" fontId="4" fillId="0" borderId="0" xfId="62" applyNumberFormat="1" applyFont="1" applyBorder="1" applyAlignment="1">
      <alignment vertical="center" shrinkToFit="1"/>
      <protection/>
    </xf>
    <xf numFmtId="0" fontId="4" fillId="0" borderId="0" xfId="62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top" wrapText="1"/>
    </xf>
    <xf numFmtId="0" fontId="5" fillId="0" borderId="0" xfId="62" applyNumberFormat="1" applyFont="1" applyBorder="1" applyAlignment="1">
      <alignment vertical="center" shrinkToFit="1"/>
      <protection/>
    </xf>
    <xf numFmtId="0" fontId="5" fillId="0" borderId="23" xfId="62" applyFont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5" fillId="0" borderId="13" xfId="62" applyFont="1" applyBorder="1" applyAlignment="1">
      <alignment horizontal="center" vertical="center" shrinkToFit="1"/>
      <protection/>
    </xf>
    <xf numFmtId="0" fontId="5" fillId="0" borderId="0" xfId="62" applyNumberFormat="1" applyFont="1" applyFill="1" applyBorder="1" applyAlignment="1">
      <alignment vertical="center" shrinkToFit="1"/>
      <protection/>
    </xf>
    <xf numFmtId="187" fontId="5" fillId="0" borderId="0" xfId="62" applyNumberFormat="1" applyFont="1" applyBorder="1" applyAlignment="1">
      <alignment vertical="center" shrinkToFit="1"/>
      <protection/>
    </xf>
    <xf numFmtId="0" fontId="0" fillId="0" borderId="0" xfId="61" applyFont="1" applyBorder="1" applyAlignment="1">
      <alignment vertical="center" wrapText="1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 wrapText="1" shrinkToFit="1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5" fillId="0" borderId="16" xfId="62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190" fontId="5" fillId="0" borderId="0" xfId="62" applyNumberFormat="1" applyFont="1" applyFill="1" applyBorder="1" applyAlignment="1">
      <alignment horizontal="center" vertical="center" shrinkToFit="1"/>
      <protection/>
    </xf>
    <xf numFmtId="0" fontId="5" fillId="0" borderId="26" xfId="62" applyFont="1" applyBorder="1" applyAlignment="1">
      <alignment horizontal="center" vertical="center" shrinkToFit="1"/>
      <protection/>
    </xf>
    <xf numFmtId="0" fontId="14" fillId="0" borderId="15" xfId="62" applyFont="1" applyBorder="1" applyAlignment="1">
      <alignment vertical="center"/>
      <protection/>
    </xf>
    <xf numFmtId="0" fontId="14" fillId="0" borderId="0" xfId="62" applyFont="1" applyBorder="1" applyAlignment="1">
      <alignment vertical="center"/>
      <protection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4" fillId="0" borderId="0" xfId="62" applyFont="1" applyBorder="1" applyAlignment="1">
      <alignment vertical="center" shrinkToFit="1"/>
      <protection/>
    </xf>
    <xf numFmtId="187" fontId="4" fillId="0" borderId="0" xfId="62" applyNumberFormat="1" applyFont="1" applyBorder="1" applyAlignment="1">
      <alignment horizontal="center" vertical="center" shrinkToFit="1"/>
      <protection/>
    </xf>
    <xf numFmtId="0" fontId="5" fillId="0" borderId="30" xfId="62" applyFont="1" applyBorder="1" applyAlignment="1">
      <alignment horizontal="center" vertical="center" shrinkToFit="1"/>
      <protection/>
    </xf>
    <xf numFmtId="0" fontId="10" fillId="0" borderId="31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0" fontId="14" fillId="0" borderId="0" xfId="62" applyFont="1" applyBorder="1" applyAlignment="1">
      <alignment vertical="center" wrapText="1"/>
      <protection/>
    </xf>
    <xf numFmtId="0" fontId="5" fillId="0" borderId="0" xfId="62" applyFont="1" applyBorder="1" applyAlignment="1">
      <alignment shrinkToFit="1"/>
      <protection/>
    </xf>
    <xf numFmtId="0" fontId="4" fillId="0" borderId="0" xfId="62" applyFont="1" applyBorder="1" applyAlignment="1">
      <alignment vertical="center" wrapText="1"/>
      <protection/>
    </xf>
    <xf numFmtId="0" fontId="4" fillId="0" borderId="0" xfId="62" applyFont="1" applyBorder="1" applyAlignment="1">
      <alignment vertical="center" shrinkToFit="1"/>
      <protection/>
    </xf>
    <xf numFmtId="0" fontId="9" fillId="0" borderId="0" xfId="62" applyFont="1" applyBorder="1" applyAlignment="1">
      <alignment vertical="center" shrinkToFit="1"/>
      <protection/>
    </xf>
    <xf numFmtId="0" fontId="16" fillId="0" borderId="0" xfId="62" applyFont="1" applyBorder="1" applyAlignment="1">
      <alignment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left" vertical="center" indent="1" shrinkToFit="1"/>
      <protection/>
    </xf>
    <xf numFmtId="0" fontId="5" fillId="0" borderId="33" xfId="62" applyFont="1" applyBorder="1" applyAlignment="1">
      <alignment horizontal="center" vertical="center" shrinkToFit="1"/>
      <protection/>
    </xf>
    <xf numFmtId="0" fontId="5" fillId="0" borderId="0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 shrinkToFit="1"/>
      <protection/>
    </xf>
    <xf numFmtId="0" fontId="5" fillId="0" borderId="11" xfId="62" applyFont="1" applyBorder="1" applyAlignment="1">
      <alignment vertical="center" shrinkToFit="1"/>
      <protection/>
    </xf>
    <xf numFmtId="0" fontId="14" fillId="0" borderId="11" xfId="62" applyFont="1" applyBorder="1" applyAlignment="1">
      <alignment vertical="center" shrinkToFit="1"/>
      <protection/>
    </xf>
    <xf numFmtId="0" fontId="5" fillId="0" borderId="34" xfId="62" applyFont="1" applyBorder="1" applyAlignment="1">
      <alignment vertical="center" shrinkToFit="1"/>
      <protection/>
    </xf>
    <xf numFmtId="0" fontId="5" fillId="0" borderId="35" xfId="62" applyFont="1" applyBorder="1" applyAlignment="1">
      <alignment horizontal="center" vertical="center" shrinkToFit="1"/>
      <protection/>
    </xf>
    <xf numFmtId="0" fontId="15" fillId="0" borderId="15" xfId="62" applyFont="1" applyBorder="1" applyAlignment="1">
      <alignment vertical="center" shrinkToFit="1"/>
      <protection/>
    </xf>
    <xf numFmtId="0" fontId="15" fillId="0" borderId="0" xfId="62" applyFont="1" applyBorder="1" applyAlignment="1">
      <alignment vertical="center" shrinkToFit="1"/>
      <protection/>
    </xf>
    <xf numFmtId="0" fontId="5" fillId="0" borderId="15" xfId="62" applyFont="1" applyBorder="1" applyAlignment="1">
      <alignment vertical="center" shrinkToFit="1"/>
      <protection/>
    </xf>
    <xf numFmtId="196" fontId="5" fillId="0" borderId="15" xfId="62" applyNumberFormat="1" applyFont="1" applyBorder="1" applyAlignment="1">
      <alignment vertical="center" shrinkToFit="1"/>
      <protection/>
    </xf>
    <xf numFmtId="0" fontId="0" fillId="0" borderId="15" xfId="0" applyBorder="1" applyAlignment="1">
      <alignment vertical="center" shrinkToFit="1"/>
    </xf>
    <xf numFmtId="0" fontId="4" fillId="0" borderId="15" xfId="62" applyFont="1" applyBorder="1" applyAlignment="1">
      <alignment vertical="center" shrinkToFit="1"/>
      <protection/>
    </xf>
    <xf numFmtId="0" fontId="5" fillId="0" borderId="36" xfId="62" applyFont="1" applyBorder="1" applyAlignment="1">
      <alignment horizontal="center" vertical="center" shrinkToFit="1"/>
      <protection/>
    </xf>
    <xf numFmtId="187" fontId="4" fillId="0" borderId="15" xfId="62" applyNumberFormat="1" applyFont="1" applyBorder="1" applyAlignment="1">
      <alignment vertical="center" shrinkToFit="1"/>
      <protection/>
    </xf>
    <xf numFmtId="0" fontId="5" fillId="0" borderId="27" xfId="62" applyFont="1" applyBorder="1" applyAlignment="1">
      <alignment horizontal="center" vertical="center" shrinkToFit="1"/>
      <protection/>
    </xf>
    <xf numFmtId="0" fontId="16" fillId="0" borderId="0" xfId="62" applyFont="1" applyAlignment="1">
      <alignment horizontal="left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9" fillId="0" borderId="0" xfId="62" applyFont="1" applyAlignment="1">
      <alignment horizontal="left" vertical="center" shrinkToFit="1"/>
      <protection/>
    </xf>
    <xf numFmtId="0" fontId="4" fillId="0" borderId="0" xfId="62" applyFont="1" applyBorder="1" applyAlignment="1">
      <alignment horizontal="center" vertical="center" wrapText="1" shrinkToFit="1"/>
      <protection/>
    </xf>
    <xf numFmtId="187" fontId="4" fillId="0" borderId="0" xfId="62" applyNumberFormat="1" applyFont="1" applyBorder="1" applyAlignment="1">
      <alignment vertical="center" shrinkToFit="1"/>
      <protection/>
    </xf>
    <xf numFmtId="0" fontId="5" fillId="0" borderId="37" xfId="62" applyFont="1" applyBorder="1" applyAlignment="1">
      <alignment vertical="center" shrinkToFit="1"/>
      <protection/>
    </xf>
    <xf numFmtId="0" fontId="5" fillId="0" borderId="12" xfId="62" applyNumberFormat="1" applyFont="1" applyBorder="1" applyAlignment="1">
      <alignment vertical="center" shrinkToFit="1"/>
      <protection/>
    </xf>
    <xf numFmtId="0" fontId="15" fillId="0" borderId="10" xfId="62" applyFont="1" applyBorder="1" applyAlignment="1">
      <alignment horizontal="center" vertical="center" shrinkToFit="1"/>
      <protection/>
    </xf>
    <xf numFmtId="0" fontId="15" fillId="0" borderId="10" xfId="62" applyFont="1" applyFill="1" applyBorder="1" applyAlignment="1">
      <alignment horizontal="center" vertical="center" shrinkToFit="1"/>
      <protection/>
    </xf>
    <xf numFmtId="0" fontId="15" fillId="0" borderId="36" xfId="62" applyFont="1" applyBorder="1" applyAlignment="1">
      <alignment horizontal="center" vertical="center" shrinkToFit="1"/>
      <protection/>
    </xf>
    <xf numFmtId="201" fontId="4" fillId="0" borderId="12" xfId="62" applyNumberFormat="1" applyFont="1" applyBorder="1" applyAlignment="1">
      <alignment horizontal="center" vertical="center" shrinkToFit="1"/>
      <protection/>
    </xf>
    <xf numFmtId="0" fontId="4" fillId="0" borderId="0" xfId="0" applyFont="1" applyBorder="1" applyAlignment="1">
      <alignment vertical="center" wrapText="1"/>
    </xf>
    <xf numFmtId="0" fontId="15" fillId="0" borderId="21" xfId="62" applyFont="1" applyBorder="1" applyAlignment="1">
      <alignment horizontal="center" vertical="center" shrinkToFit="1"/>
      <protection/>
    </xf>
    <xf numFmtId="0" fontId="15" fillId="0" borderId="33" xfId="62" applyFont="1" applyBorder="1" applyAlignment="1">
      <alignment horizontal="center" vertical="center" shrinkToFit="1"/>
      <protection/>
    </xf>
    <xf numFmtId="201" fontId="4" fillId="0" borderId="14" xfId="62" applyNumberFormat="1" applyFont="1" applyBorder="1" applyAlignment="1">
      <alignment horizontal="center" vertical="center" shrinkToFit="1"/>
      <protection/>
    </xf>
    <xf numFmtId="0" fontId="5" fillId="0" borderId="37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 shrinkToFit="1"/>
      <protection/>
    </xf>
    <xf numFmtId="0" fontId="5" fillId="0" borderId="39" xfId="62" applyFont="1" applyBorder="1" applyAlignment="1">
      <alignment horizontal="center" vertical="center" shrinkToFit="1"/>
      <protection/>
    </xf>
    <xf numFmtId="0" fontId="15" fillId="0" borderId="27" xfId="62" applyFont="1" applyBorder="1" applyAlignment="1">
      <alignment horizontal="center" vertical="center" shrinkToFit="1"/>
      <protection/>
    </xf>
    <xf numFmtId="0" fontId="5" fillId="0" borderId="23" xfId="62" applyFont="1" applyBorder="1" applyAlignment="1">
      <alignment horizontal="center" vertical="center" shrinkToFit="1"/>
      <protection/>
    </xf>
    <xf numFmtId="0" fontId="15" fillId="0" borderId="27" xfId="62" applyFont="1" applyFill="1" applyBorder="1" applyAlignment="1">
      <alignment horizontal="center" vertical="center" shrinkToFit="1"/>
      <protection/>
    </xf>
    <xf numFmtId="0" fontId="14" fillId="0" borderId="10" xfId="62" applyFont="1" applyBorder="1" applyAlignment="1">
      <alignment horizontal="center" vertical="center" shrinkToFit="1"/>
      <protection/>
    </xf>
    <xf numFmtId="0" fontId="15" fillId="0" borderId="40" xfId="62" applyFont="1" applyBorder="1" applyAlignment="1">
      <alignment horizontal="center" vertical="center" shrinkToFit="1"/>
      <protection/>
    </xf>
    <xf numFmtId="0" fontId="5" fillId="0" borderId="38" xfId="62" applyFont="1" applyFill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42" xfId="62" applyFont="1" applyBorder="1" applyAlignment="1">
      <alignment horizontal="center" vertical="center" shrinkToFit="1"/>
      <protection/>
    </xf>
    <xf numFmtId="187" fontId="10" fillId="0" borderId="43" xfId="62" applyNumberFormat="1" applyFont="1" applyBorder="1" applyAlignment="1">
      <alignment vertical="center" shrinkToFit="1"/>
      <protection/>
    </xf>
    <xf numFmtId="0" fontId="4" fillId="0" borderId="43" xfId="0" applyFont="1" applyBorder="1" applyAlignment="1">
      <alignment vertical="center" shrinkToFit="1"/>
    </xf>
    <xf numFmtId="0" fontId="5" fillId="0" borderId="43" xfId="62" applyFont="1" applyBorder="1" applyAlignment="1">
      <alignment vertical="center" shrinkToFit="1"/>
      <protection/>
    </xf>
    <xf numFmtId="0" fontId="5" fillId="0" borderId="44" xfId="62" applyFont="1" applyBorder="1" applyAlignment="1">
      <alignment horizontal="center" vertical="center" shrinkToFit="1"/>
      <protection/>
    </xf>
    <xf numFmtId="0" fontId="14" fillId="0" borderId="27" xfId="62" applyFont="1" applyBorder="1" applyAlignment="1">
      <alignment horizontal="center" vertical="center" shrinkToFit="1"/>
      <protection/>
    </xf>
    <xf numFmtId="0" fontId="9" fillId="0" borderId="0" xfId="62" applyFont="1" applyAlignment="1">
      <alignment vertical="center" shrinkToFit="1"/>
      <protection/>
    </xf>
    <xf numFmtId="0" fontId="5" fillId="0" borderId="45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5" fillId="0" borderId="31" xfId="62" applyFont="1" applyBorder="1" applyAlignment="1">
      <alignment vertical="center" wrapText="1"/>
      <protection/>
    </xf>
    <xf numFmtId="0" fontId="16" fillId="0" borderId="23" xfId="62" applyFont="1" applyBorder="1" applyAlignment="1">
      <alignment vertical="center"/>
      <protection/>
    </xf>
    <xf numFmtId="0" fontId="5" fillId="0" borderId="46" xfId="62" applyFont="1" applyBorder="1" applyAlignment="1">
      <alignment vertical="center" wrapText="1"/>
      <protection/>
    </xf>
    <xf numFmtId="0" fontId="5" fillId="0" borderId="15" xfId="62" applyFont="1" applyBorder="1" applyAlignment="1">
      <alignment vertical="center" wrapText="1"/>
      <protection/>
    </xf>
    <xf numFmtId="0" fontId="5" fillId="0" borderId="30" xfId="62" applyFont="1" applyBorder="1" applyAlignment="1">
      <alignment vertical="center" wrapText="1"/>
      <protection/>
    </xf>
    <xf numFmtId="0" fontId="5" fillId="0" borderId="47" xfId="62" applyFont="1" applyBorder="1" applyAlignment="1">
      <alignment vertical="center" wrapText="1"/>
      <protection/>
    </xf>
    <xf numFmtId="0" fontId="5" fillId="0" borderId="23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5" fillId="0" borderId="31" xfId="62" applyFont="1" applyBorder="1" applyAlignment="1">
      <alignment vertical="center" wrapText="1"/>
      <protection/>
    </xf>
    <xf numFmtId="0" fontId="5" fillId="0" borderId="0" xfId="62" applyFont="1" applyBorder="1" applyAlignment="1">
      <alignment vertical="center" wrapText="1"/>
      <protection/>
    </xf>
    <xf numFmtId="0" fontId="5" fillId="0" borderId="16" xfId="62" applyFont="1" applyBorder="1" applyAlignment="1">
      <alignment vertical="center" wrapText="1"/>
      <protection/>
    </xf>
    <xf numFmtId="187" fontId="10" fillId="0" borderId="10" xfId="62" applyNumberFormat="1" applyFont="1" applyBorder="1" applyAlignment="1">
      <alignment horizontal="center" vertical="center" shrinkToFit="1"/>
      <protection/>
    </xf>
    <xf numFmtId="187" fontId="10" fillId="0" borderId="48" xfId="62" applyNumberFormat="1" applyFont="1" applyBorder="1" applyAlignment="1">
      <alignment horizontal="center" vertical="center" shrinkToFit="1"/>
      <protection/>
    </xf>
    <xf numFmtId="187" fontId="10" fillId="0" borderId="49" xfId="62" applyNumberFormat="1" applyFont="1" applyBorder="1" applyAlignment="1">
      <alignment vertical="center" shrinkToFi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shrinkToFit="1"/>
      <protection/>
    </xf>
    <xf numFmtId="0" fontId="4" fillId="0" borderId="27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5" fillId="0" borderId="27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4" fillId="0" borderId="50" xfId="62" applyNumberFormat="1" applyFont="1" applyBorder="1" applyAlignment="1">
      <alignment horizontal="center" vertical="center"/>
      <protection/>
    </xf>
    <xf numFmtId="0" fontId="4" fillId="0" borderId="36" xfId="62" applyNumberFormat="1" applyFont="1" applyBorder="1" applyAlignment="1">
      <alignment horizontal="center" vertical="center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4" fillId="0" borderId="51" xfId="62" applyFont="1" applyBorder="1" applyAlignment="1">
      <alignment horizontal="center" vertical="center" shrinkToFit="1"/>
      <protection/>
    </xf>
    <xf numFmtId="0" fontId="9" fillId="0" borderId="0" xfId="62" applyFont="1" applyAlignment="1">
      <alignment horizontal="left" vertical="center" shrinkToFit="1"/>
      <protection/>
    </xf>
    <xf numFmtId="0" fontId="5" fillId="0" borderId="52" xfId="62" applyFont="1" applyBorder="1" applyAlignment="1">
      <alignment horizontal="center" shrinkToFit="1"/>
      <protection/>
    </xf>
    <xf numFmtId="0" fontId="5" fillId="0" borderId="53" xfId="62" applyFont="1" applyBorder="1" applyAlignment="1">
      <alignment horizontal="center" shrinkToFit="1"/>
      <protection/>
    </xf>
    <xf numFmtId="0" fontId="5" fillId="0" borderId="54" xfId="62" applyFont="1" applyBorder="1" applyAlignment="1">
      <alignment horizontal="center" shrinkToFit="1"/>
      <protection/>
    </xf>
    <xf numFmtId="0" fontId="5" fillId="0" borderId="55" xfId="62" applyFont="1" applyBorder="1" applyAlignment="1">
      <alignment horizontal="center" shrinkToFit="1"/>
      <protection/>
    </xf>
    <xf numFmtId="0" fontId="5" fillId="0" borderId="56" xfId="62" applyFont="1" applyBorder="1" applyAlignment="1">
      <alignment horizontal="center" shrinkToFit="1"/>
      <protection/>
    </xf>
    <xf numFmtId="0" fontId="5" fillId="0" borderId="57" xfId="62" applyFont="1" applyBorder="1" applyAlignment="1">
      <alignment horizontal="center" shrinkToFit="1"/>
      <protection/>
    </xf>
    <xf numFmtId="0" fontId="5" fillId="0" borderId="58" xfId="62" applyFont="1" applyBorder="1" applyAlignment="1">
      <alignment horizontal="center" shrinkToFit="1"/>
      <protection/>
    </xf>
    <xf numFmtId="0" fontId="5" fillId="0" borderId="59" xfId="62" applyFont="1" applyBorder="1" applyAlignment="1">
      <alignment horizontal="center" shrinkToFit="1"/>
      <protection/>
    </xf>
    <xf numFmtId="0" fontId="5" fillId="0" borderId="60" xfId="62" applyFont="1" applyBorder="1" applyAlignment="1">
      <alignment horizontal="center" shrinkToFit="1"/>
      <protection/>
    </xf>
    <xf numFmtId="0" fontId="4" fillId="0" borderId="46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30" xfId="62" applyFont="1" applyBorder="1" applyAlignment="1">
      <alignment horizontal="center" vertical="center" shrinkToFit="1"/>
      <protection/>
    </xf>
    <xf numFmtId="0" fontId="4" fillId="0" borderId="3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47" xfId="62" applyFont="1" applyBorder="1" applyAlignment="1">
      <alignment horizontal="center" vertical="center" shrinkToFit="1"/>
      <protection/>
    </xf>
    <xf numFmtId="0" fontId="4" fillId="0" borderId="2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46" xfId="62" applyFont="1" applyBorder="1" applyAlignment="1">
      <alignment horizontal="center" vertical="center" wrapText="1" shrinkToFit="1"/>
      <protection/>
    </xf>
    <xf numFmtId="0" fontId="4" fillId="0" borderId="15" xfId="62" applyFont="1" applyBorder="1" applyAlignment="1">
      <alignment horizontal="center" vertical="center" wrapText="1" shrinkToFit="1"/>
      <protection/>
    </xf>
    <xf numFmtId="0" fontId="4" fillId="0" borderId="30" xfId="62" applyFont="1" applyBorder="1" applyAlignment="1">
      <alignment horizontal="center" vertical="center" wrapText="1" shrinkToFit="1"/>
      <protection/>
    </xf>
    <xf numFmtId="0" fontId="4" fillId="0" borderId="31" xfId="62" applyFont="1" applyBorder="1" applyAlignment="1">
      <alignment horizontal="center" vertical="center" wrapText="1" shrinkToFit="1"/>
      <protection/>
    </xf>
    <xf numFmtId="0" fontId="4" fillId="0" borderId="0" xfId="62" applyFont="1" applyBorder="1" applyAlignment="1">
      <alignment horizontal="center" vertical="center" wrapText="1" shrinkToFit="1"/>
      <protection/>
    </xf>
    <xf numFmtId="0" fontId="4" fillId="0" borderId="16" xfId="62" applyFont="1" applyBorder="1" applyAlignment="1">
      <alignment horizontal="center" vertical="center" wrapText="1" shrinkToFit="1"/>
      <protection/>
    </xf>
    <xf numFmtId="0" fontId="4" fillId="0" borderId="47" xfId="62" applyFont="1" applyBorder="1" applyAlignment="1">
      <alignment horizontal="center" vertical="center" wrapText="1" shrinkToFit="1"/>
      <protection/>
    </xf>
    <xf numFmtId="0" fontId="4" fillId="0" borderId="23" xfId="62" applyFont="1" applyBorder="1" applyAlignment="1">
      <alignment horizontal="center" vertical="center" wrapText="1" shrinkToFit="1"/>
      <protection/>
    </xf>
    <xf numFmtId="0" fontId="4" fillId="0" borderId="14" xfId="62" applyFont="1" applyBorder="1" applyAlignment="1">
      <alignment horizontal="center" vertical="center" wrapText="1" shrinkToFit="1"/>
      <protection/>
    </xf>
    <xf numFmtId="0" fontId="16" fillId="0" borderId="46" xfId="62" applyFont="1" applyBorder="1" applyAlignment="1">
      <alignment horizontal="center" vertical="center" wrapText="1"/>
      <protection/>
    </xf>
    <xf numFmtId="0" fontId="16" fillId="0" borderId="15" xfId="62" applyFont="1" applyBorder="1" applyAlignment="1">
      <alignment horizontal="center" vertical="center" wrapText="1"/>
      <protection/>
    </xf>
    <xf numFmtId="0" fontId="16" fillId="0" borderId="30" xfId="62" applyFont="1" applyBorder="1" applyAlignment="1">
      <alignment horizontal="center" vertical="center" wrapText="1"/>
      <protection/>
    </xf>
    <xf numFmtId="0" fontId="16" fillId="0" borderId="47" xfId="62" applyFont="1" applyBorder="1" applyAlignment="1">
      <alignment horizontal="center" vertical="center" wrapText="1"/>
      <protection/>
    </xf>
    <xf numFmtId="0" fontId="16" fillId="0" borderId="23" xfId="62" applyFont="1" applyBorder="1" applyAlignment="1">
      <alignment horizontal="center" vertical="center" wrapText="1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4" fillId="0" borderId="61" xfId="62" applyNumberFormat="1" applyFont="1" applyBorder="1" applyAlignment="1">
      <alignment horizontal="center" vertical="center"/>
      <protection/>
    </xf>
    <xf numFmtId="0" fontId="4" fillId="0" borderId="10" xfId="62" applyNumberFormat="1" applyFont="1" applyBorder="1" applyAlignment="1">
      <alignment horizontal="center" vertical="center"/>
      <protection/>
    </xf>
    <xf numFmtId="0" fontId="14" fillId="0" borderId="10" xfId="62" applyNumberFormat="1" applyFont="1" applyBorder="1" applyAlignment="1">
      <alignment horizontal="center" vertical="center" shrinkToFit="1"/>
      <protection/>
    </xf>
    <xf numFmtId="0" fontId="14" fillId="0" borderId="48" xfId="62" applyNumberFormat="1" applyFont="1" applyBorder="1" applyAlignment="1">
      <alignment horizontal="center" vertical="center" shrinkToFit="1"/>
      <protection/>
    </xf>
    <xf numFmtId="0" fontId="5" fillId="0" borderId="61" xfId="62" applyFont="1" applyBorder="1" applyAlignment="1">
      <alignment horizontal="center" vertical="center" shrinkToFit="1"/>
      <protection/>
    </xf>
    <xf numFmtId="0" fontId="5" fillId="0" borderId="10" xfId="62" applyFont="1" applyBorder="1" applyAlignment="1">
      <alignment horizontal="center" vertical="center" shrinkToFit="1"/>
      <protection/>
    </xf>
    <xf numFmtId="0" fontId="16" fillId="0" borderId="0" xfId="62" applyFont="1" applyBorder="1" applyAlignment="1">
      <alignment vertical="center" wrapText="1"/>
      <protection/>
    </xf>
    <xf numFmtId="0" fontId="16" fillId="0" borderId="0" xfId="0" applyFont="1" applyAlignment="1">
      <alignment vertical="center"/>
    </xf>
    <xf numFmtId="187" fontId="10" fillId="0" borderId="50" xfId="62" applyNumberFormat="1" applyFont="1" applyBorder="1" applyAlignment="1">
      <alignment horizontal="center" vertical="center" shrinkToFit="1"/>
      <protection/>
    </xf>
    <xf numFmtId="187" fontId="10" fillId="0" borderId="36" xfId="62" applyNumberFormat="1" applyFont="1" applyBorder="1" applyAlignment="1">
      <alignment horizontal="center" vertical="center" shrinkToFit="1"/>
      <protection/>
    </xf>
    <xf numFmtId="187" fontId="5" fillId="0" borderId="36" xfId="62" applyNumberFormat="1" applyFont="1" applyBorder="1" applyAlignment="1">
      <alignment horizontal="center" vertical="center" shrinkToFit="1"/>
      <protection/>
    </xf>
    <xf numFmtId="0" fontId="5" fillId="0" borderId="36" xfId="62" applyFont="1" applyBorder="1" applyAlignment="1">
      <alignment horizontal="center" vertical="center" shrinkToFit="1"/>
      <protection/>
    </xf>
    <xf numFmtId="0" fontId="5" fillId="0" borderId="51" xfId="62" applyFont="1" applyBorder="1" applyAlignment="1">
      <alignment horizontal="center" vertical="center" shrinkToFit="1"/>
      <protection/>
    </xf>
    <xf numFmtId="196" fontId="4" fillId="0" borderId="62" xfId="62" applyNumberFormat="1" applyFont="1" applyBorder="1" applyAlignment="1">
      <alignment horizontal="center" vertical="center"/>
      <protection/>
    </xf>
    <xf numFmtId="196" fontId="4" fillId="0" borderId="33" xfId="62" applyNumberFormat="1" applyFont="1" applyBorder="1" applyAlignment="1">
      <alignment horizontal="center" vertical="center"/>
      <protection/>
    </xf>
    <xf numFmtId="196" fontId="4" fillId="0" borderId="63" xfId="62" applyNumberFormat="1" applyFont="1" applyBorder="1" applyAlignment="1">
      <alignment horizontal="center" vertical="center"/>
      <protection/>
    </xf>
    <xf numFmtId="0" fontId="4" fillId="0" borderId="64" xfId="62" applyFont="1" applyBorder="1" applyAlignment="1">
      <alignment horizontal="center" vertical="center" shrinkToFit="1"/>
      <protection/>
    </xf>
    <xf numFmtId="0" fontId="4" fillId="0" borderId="40" xfId="62" applyFont="1" applyBorder="1" applyAlignment="1">
      <alignment horizontal="center" vertical="center" shrinkToFit="1"/>
      <protection/>
    </xf>
    <xf numFmtId="0" fontId="4" fillId="0" borderId="37" xfId="62" applyFont="1" applyBorder="1" applyAlignment="1">
      <alignment horizontal="center" vertical="center" shrinkToFit="1"/>
      <protection/>
    </xf>
    <xf numFmtId="0" fontId="5" fillId="0" borderId="62" xfId="62" applyFont="1" applyBorder="1" applyAlignment="1">
      <alignment horizontal="center" vertical="center" shrinkToFit="1"/>
      <protection/>
    </xf>
    <xf numFmtId="0" fontId="5" fillId="0" borderId="33" xfId="62" applyFont="1" applyBorder="1" applyAlignment="1">
      <alignment horizontal="center" vertical="center" shrinkToFit="1"/>
      <protection/>
    </xf>
    <xf numFmtId="187" fontId="10" fillId="0" borderId="33" xfId="62" applyNumberFormat="1" applyFont="1" applyBorder="1" applyAlignment="1">
      <alignment horizontal="center" vertical="center" shrinkToFit="1"/>
      <protection/>
    </xf>
    <xf numFmtId="187" fontId="10" fillId="0" borderId="63" xfId="62" applyNumberFormat="1" applyFont="1" applyBorder="1" applyAlignment="1">
      <alignment horizontal="center" vertical="center" shrinkToFit="1"/>
      <protection/>
    </xf>
    <xf numFmtId="187" fontId="4" fillId="0" borderId="22" xfId="62" applyNumberFormat="1" applyFont="1" applyBorder="1" applyAlignment="1">
      <alignment horizontal="center" vertical="center" shrinkToFit="1"/>
      <protection/>
    </xf>
    <xf numFmtId="187" fontId="4" fillId="0" borderId="27" xfId="62" applyNumberFormat="1" applyFont="1" applyBorder="1" applyAlignment="1">
      <alignment horizontal="center" vertical="center" shrinkToFit="1"/>
      <protection/>
    </xf>
    <xf numFmtId="187" fontId="4" fillId="0" borderId="12" xfId="62" applyNumberFormat="1" applyFont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0" fillId="0" borderId="42" xfId="61" applyFont="1" applyBorder="1" applyAlignment="1">
      <alignment horizontal="center" vertical="center" shrinkToFit="1"/>
      <protection/>
    </xf>
    <xf numFmtId="0" fontId="0" fillId="0" borderId="65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center" vertical="center" wrapText="1" shrinkToFit="1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30" xfId="61" applyFont="1" applyBorder="1" applyAlignment="1">
      <alignment horizontal="center" vertical="center" shrinkToFit="1"/>
      <protection/>
    </xf>
    <xf numFmtId="0" fontId="0" fillId="0" borderId="47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14" xfId="61" applyFont="1" applyBorder="1" applyAlignment="1">
      <alignment horizontal="center" vertical="center" shrinkToFit="1"/>
      <protection/>
    </xf>
    <xf numFmtId="0" fontId="13" fillId="0" borderId="30" xfId="62" applyFont="1" applyBorder="1" applyAlignment="1">
      <alignment horizontal="center" vertical="center" wrapText="1" shrinkToFit="1"/>
      <protection/>
    </xf>
    <xf numFmtId="0" fontId="13" fillId="0" borderId="14" xfId="62" applyFont="1" applyBorder="1" applyAlignment="1">
      <alignment horizontal="center" vertical="center" wrapText="1" shrinkToFit="1"/>
      <protection/>
    </xf>
    <xf numFmtId="0" fontId="0" fillId="0" borderId="46" xfId="61" applyFont="1" applyBorder="1" applyAlignment="1">
      <alignment horizontal="center" vertical="center" shrinkToFit="1"/>
      <protection/>
    </xf>
    <xf numFmtId="0" fontId="0" fillId="0" borderId="15" xfId="61" applyFont="1" applyBorder="1" applyAlignment="1">
      <alignment horizontal="center" vertical="center" shrinkToFit="1"/>
      <protection/>
    </xf>
    <xf numFmtId="0" fontId="0" fillId="0" borderId="66" xfId="61" applyFont="1" applyBorder="1" applyAlignment="1">
      <alignment horizontal="center" vertical="center" shrinkToFit="1"/>
      <protection/>
    </xf>
    <xf numFmtId="0" fontId="0" fillId="0" borderId="47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67" xfId="61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42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65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196" fontId="5" fillId="0" borderId="38" xfId="62" applyNumberFormat="1" applyFont="1" applyBorder="1" applyAlignment="1">
      <alignment horizontal="center"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196" fontId="5" fillId="0" borderId="27" xfId="62" applyNumberFormat="1" applyFont="1" applyBorder="1" applyAlignment="1">
      <alignment horizontal="center" vertical="center" shrinkToFit="1"/>
      <protection/>
    </xf>
    <xf numFmtId="196" fontId="5" fillId="0" borderId="46" xfId="62" applyNumberFormat="1" applyFont="1" applyBorder="1" applyAlignment="1">
      <alignment horizontal="center" vertical="center"/>
      <protection/>
    </xf>
    <xf numFmtId="196" fontId="5" fillId="0" borderId="15" xfId="62" applyNumberFormat="1" applyFont="1" applyBorder="1" applyAlignment="1">
      <alignment horizontal="center" vertical="center"/>
      <protection/>
    </xf>
    <xf numFmtId="196" fontId="5" fillId="0" borderId="69" xfId="62" applyNumberFormat="1" applyFont="1" applyBorder="1" applyAlignment="1">
      <alignment horizontal="center" vertical="center"/>
      <protection/>
    </xf>
    <xf numFmtId="196" fontId="5" fillId="0" borderId="47" xfId="62" applyNumberFormat="1" applyFont="1" applyBorder="1" applyAlignment="1">
      <alignment horizontal="center" vertical="center"/>
      <protection/>
    </xf>
    <xf numFmtId="196" fontId="5" fillId="0" borderId="23" xfId="62" applyNumberFormat="1" applyFont="1" applyBorder="1" applyAlignment="1">
      <alignment horizontal="center" vertical="center"/>
      <protection/>
    </xf>
    <xf numFmtId="196" fontId="5" fillId="0" borderId="70" xfId="62" applyNumberFormat="1" applyFont="1" applyBorder="1" applyAlignment="1">
      <alignment horizontal="center" vertical="center"/>
      <protection/>
    </xf>
    <xf numFmtId="0" fontId="4" fillId="0" borderId="71" xfId="62" applyFont="1" applyBorder="1" applyAlignment="1">
      <alignment horizontal="center" vertical="center" shrinkToFit="1"/>
      <protection/>
    </xf>
    <xf numFmtId="0" fontId="4" fillId="0" borderId="72" xfId="62" applyFont="1" applyBorder="1" applyAlignment="1">
      <alignment horizontal="center" vertical="center" shrinkToFit="1"/>
      <protection/>
    </xf>
    <xf numFmtId="0" fontId="4" fillId="0" borderId="73" xfId="62" applyFont="1" applyBorder="1" applyAlignment="1">
      <alignment horizontal="center" vertical="center" shrinkToFit="1"/>
      <protection/>
    </xf>
    <xf numFmtId="0" fontId="1" fillId="0" borderId="21" xfId="61" applyFont="1" applyBorder="1" applyAlignment="1">
      <alignment horizontal="center" vertical="center" wrapText="1" shrinkToFit="1"/>
      <protection/>
    </xf>
    <xf numFmtId="0" fontId="1" fillId="0" borderId="13" xfId="61" applyFont="1" applyBorder="1" applyAlignment="1">
      <alignment horizontal="center" vertical="center" wrapText="1" shrinkToFit="1"/>
      <protection/>
    </xf>
    <xf numFmtId="0" fontId="0" fillId="0" borderId="66" xfId="61" applyFont="1" applyBorder="1" applyAlignment="1">
      <alignment horizontal="center" vertical="center" shrinkToFit="1"/>
      <protection/>
    </xf>
    <xf numFmtId="0" fontId="0" fillId="0" borderId="67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vertical="center" wrapText="1" shrinkToFit="1"/>
      <protection/>
    </xf>
    <xf numFmtId="0" fontId="0" fillId="0" borderId="10" xfId="61" applyFont="1" applyBorder="1" applyAlignment="1">
      <alignment vertical="center" shrinkToFit="1"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vertical="center" shrinkToFit="1"/>
      <protection/>
    </xf>
    <xf numFmtId="200" fontId="4" fillId="0" borderId="22" xfId="62" applyNumberFormat="1" applyFont="1" applyBorder="1" applyAlignment="1">
      <alignment horizontal="center" vertical="center" shrinkToFit="1"/>
      <protection/>
    </xf>
    <xf numFmtId="200" fontId="4" fillId="0" borderId="27" xfId="62" applyNumberFormat="1" applyFont="1" applyBorder="1" applyAlignment="1">
      <alignment horizontal="center" vertical="center" shrinkToFit="1"/>
      <protection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0" xfId="61" applyFont="1" applyBorder="1" applyAlignment="1">
      <alignment horizontal="center" vertical="center" wrapText="1"/>
      <protection/>
    </xf>
    <xf numFmtId="0" fontId="4" fillId="0" borderId="22" xfId="62" applyNumberFormat="1" applyFont="1" applyBorder="1" applyAlignment="1">
      <alignment horizontal="center" vertical="center" shrinkToFit="1"/>
      <protection/>
    </xf>
    <xf numFmtId="0" fontId="4" fillId="0" borderId="27" xfId="62" applyNumberFormat="1" applyFont="1" applyBorder="1" applyAlignment="1">
      <alignment horizontal="center" vertical="center" shrinkToFit="1"/>
      <protection/>
    </xf>
    <xf numFmtId="0" fontId="57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0" fontId="14" fillId="0" borderId="22" xfId="62" applyFont="1" applyBorder="1" applyAlignment="1">
      <alignment vertical="center" shrinkToFit="1"/>
      <protection/>
    </xf>
    <xf numFmtId="0" fontId="14" fillId="0" borderId="27" xfId="62" applyFont="1" applyBorder="1" applyAlignment="1">
      <alignment vertical="center" shrinkToFit="1"/>
      <protection/>
    </xf>
    <xf numFmtId="0" fontId="14" fillId="0" borderId="68" xfId="62" applyFont="1" applyBorder="1" applyAlignment="1">
      <alignment vertical="center" shrinkToFit="1"/>
      <protection/>
    </xf>
    <xf numFmtId="0" fontId="9" fillId="0" borderId="23" xfId="62" applyFont="1" applyBorder="1" applyAlignment="1">
      <alignment horizontal="left" vertical="center"/>
      <protection/>
    </xf>
    <xf numFmtId="0" fontId="4" fillId="0" borderId="22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23" xfId="62" applyNumberFormat="1" applyFont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/>
      <protection/>
    </xf>
    <xf numFmtId="196" fontId="5" fillId="0" borderId="68" xfId="62" applyNumberFormat="1" applyFont="1" applyBorder="1" applyAlignment="1">
      <alignment horizontal="center" vertical="center" shrinkToFit="1"/>
      <protection/>
    </xf>
    <xf numFmtId="0" fontId="14" fillId="0" borderId="64" xfId="62" applyFont="1" applyBorder="1" applyAlignment="1">
      <alignment vertical="center" shrinkToFit="1"/>
      <protection/>
    </xf>
    <xf numFmtId="0" fontId="14" fillId="0" borderId="40" xfId="62" applyFont="1" applyBorder="1" applyAlignment="1">
      <alignment vertical="center" shrinkToFit="1"/>
      <protection/>
    </xf>
    <xf numFmtId="196" fontId="5" fillId="0" borderId="22" xfId="62" applyNumberFormat="1" applyFont="1" applyBorder="1" applyAlignment="1">
      <alignment horizontal="center" vertical="center" shrinkToFit="1"/>
      <protection/>
    </xf>
    <xf numFmtId="196" fontId="5" fillId="0" borderId="74" xfId="62" applyNumberFormat="1" applyFont="1" applyBorder="1" applyAlignment="1">
      <alignment horizontal="center" vertical="center" shrinkToFit="1"/>
      <protection/>
    </xf>
    <xf numFmtId="196" fontId="5" fillId="0" borderId="75" xfId="62" applyNumberFormat="1" applyFont="1" applyBorder="1" applyAlignment="1">
      <alignment horizontal="center" vertical="center" shrinkToFit="1"/>
      <protection/>
    </xf>
    <xf numFmtId="196" fontId="5" fillId="0" borderId="76" xfId="62" applyNumberFormat="1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center" vertical="center" shrinkToFit="1"/>
      <protection/>
    </xf>
    <xf numFmtId="0" fontId="4" fillId="0" borderId="77" xfId="0" applyFont="1" applyBorder="1" applyAlignment="1">
      <alignment horizontal="center" vertical="center" shrinkToFit="1"/>
    </xf>
    <xf numFmtId="0" fontId="9" fillId="0" borderId="0" xfId="62" applyFont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62" applyFont="1" applyBorder="1" applyAlignment="1">
      <alignment horizontal="center" vertical="center" shrinkToFit="1"/>
      <protection/>
    </xf>
    <xf numFmtId="196" fontId="5" fillId="0" borderId="38" xfId="62" applyNumberFormat="1" applyFont="1" applyBorder="1" applyAlignment="1">
      <alignment vertical="center" shrinkToFit="1"/>
      <protection/>
    </xf>
    <xf numFmtId="0" fontId="4" fillId="0" borderId="66" xfId="62" applyFont="1" applyBorder="1" applyAlignment="1">
      <alignment horizontal="center" vertical="center" shrinkToFit="1"/>
      <protection/>
    </xf>
    <xf numFmtId="0" fontId="4" fillId="0" borderId="67" xfId="62" applyFont="1" applyBorder="1" applyAlignment="1">
      <alignment horizontal="center" vertical="center" shrinkToFit="1"/>
      <protection/>
    </xf>
    <xf numFmtId="0" fontId="4" fillId="0" borderId="42" xfId="62" applyFont="1" applyBorder="1" applyAlignment="1">
      <alignment horizontal="center" vertical="center" shrinkToFit="1"/>
      <protection/>
    </xf>
    <xf numFmtId="0" fontId="4" fillId="0" borderId="65" xfId="62" applyFont="1" applyBorder="1" applyAlignment="1">
      <alignment horizontal="center" vertical="center" shrinkToFit="1"/>
      <protection/>
    </xf>
    <xf numFmtId="0" fontId="5" fillId="0" borderId="38" xfId="62" applyFont="1" applyBorder="1" applyAlignment="1">
      <alignment horizontal="left" vertical="center" shrinkToFit="1"/>
      <protection/>
    </xf>
    <xf numFmtId="0" fontId="0" fillId="0" borderId="27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9" fillId="0" borderId="23" xfId="62" applyFont="1" applyBorder="1" applyAlignment="1">
      <alignment horizontal="left" vertical="center" wrapText="1"/>
      <protection/>
    </xf>
    <xf numFmtId="0" fontId="5" fillId="0" borderId="22" xfId="62" applyFont="1" applyBorder="1" applyAlignment="1">
      <alignment vertical="center" shrinkToFit="1"/>
      <protection/>
    </xf>
    <xf numFmtId="0" fontId="5" fillId="0" borderId="27" xfId="62" applyFont="1" applyBorder="1" applyAlignment="1">
      <alignment vertical="center" shrinkToFit="1"/>
      <protection/>
    </xf>
    <xf numFmtId="0" fontId="13" fillId="0" borderId="21" xfId="62" applyFont="1" applyBorder="1" applyAlignment="1">
      <alignment horizontal="center" vertical="center" wrapText="1" shrinkToFit="1"/>
      <protection/>
    </xf>
    <xf numFmtId="0" fontId="13" fillId="0" borderId="13" xfId="62" applyFont="1" applyBorder="1" applyAlignment="1">
      <alignment horizontal="center" vertical="center" wrapText="1" shrinkToFit="1"/>
      <protection/>
    </xf>
    <xf numFmtId="0" fontId="14" fillId="0" borderId="22" xfId="62" applyFont="1" applyFill="1" applyBorder="1" applyAlignment="1">
      <alignment vertical="center" shrinkToFit="1"/>
      <protection/>
    </xf>
    <xf numFmtId="0" fontId="14" fillId="0" borderId="27" xfId="62" applyFont="1" applyFill="1" applyBorder="1" applyAlignment="1">
      <alignment vertical="center" shrinkToFit="1"/>
      <protection/>
    </xf>
    <xf numFmtId="0" fontId="14" fillId="0" borderId="46" xfId="62" applyFont="1" applyBorder="1" applyAlignment="1">
      <alignment vertical="center" shrinkToFit="1"/>
      <protection/>
    </xf>
    <xf numFmtId="0" fontId="14" fillId="0" borderId="15" xfId="62" applyFont="1" applyBorder="1" applyAlignment="1">
      <alignment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 shrinkToFi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5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/>
      <protection/>
    </xf>
    <xf numFmtId="182" fontId="4" fillId="0" borderId="0" xfId="62" applyNumberFormat="1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181" fontId="4" fillId="0" borderId="0" xfId="62" applyNumberFormat="1" applyFont="1" applyBorder="1" applyAlignment="1">
      <alignment horizontal="center" vertical="center" shrinkToFit="1"/>
      <protection/>
    </xf>
    <xf numFmtId="183" fontId="4" fillId="0" borderId="0" xfId="62" applyNumberFormat="1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left" shrinkToFit="1"/>
      <protection/>
    </xf>
    <xf numFmtId="0" fontId="5" fillId="0" borderId="38" xfId="62" applyFont="1" applyBorder="1" applyAlignment="1">
      <alignment vertical="center" shrinkToFit="1"/>
      <protection/>
    </xf>
    <xf numFmtId="0" fontId="5" fillId="0" borderId="12" xfId="62" applyFont="1" applyBorder="1" applyAlignment="1">
      <alignment vertical="center" shrinkToFit="1"/>
      <protection/>
    </xf>
    <xf numFmtId="0" fontId="11" fillId="0" borderId="22" xfId="62" applyFont="1" applyBorder="1" applyAlignment="1">
      <alignment vertical="center" shrinkToFit="1"/>
      <protection/>
    </xf>
    <xf numFmtId="0" fontId="11" fillId="0" borderId="27" xfId="62" applyFont="1" applyBorder="1" applyAlignment="1">
      <alignment vertical="center" shrinkToFit="1"/>
      <protection/>
    </xf>
    <xf numFmtId="0" fontId="11" fillId="0" borderId="68" xfId="62" applyFont="1" applyBorder="1" applyAlignment="1">
      <alignment vertical="center" shrinkToFit="1"/>
      <protection/>
    </xf>
    <xf numFmtId="0" fontId="10" fillId="0" borderId="22" xfId="62" applyFont="1" applyBorder="1" applyAlignment="1">
      <alignment vertical="center" shrinkToFit="1"/>
      <protection/>
    </xf>
    <xf numFmtId="0" fontId="10" fillId="0" borderId="27" xfId="62" applyFont="1" applyBorder="1" applyAlignment="1">
      <alignment vertical="center" shrinkToFit="1"/>
      <protection/>
    </xf>
    <xf numFmtId="0" fontId="10" fillId="0" borderId="68" xfId="62" applyFont="1" applyBorder="1" applyAlignment="1">
      <alignment vertical="center" shrinkToFit="1"/>
      <protection/>
    </xf>
    <xf numFmtId="0" fontId="14" fillId="0" borderId="68" xfId="62" applyFont="1" applyFill="1" applyBorder="1" applyAlignment="1">
      <alignment vertical="center" shrinkToFit="1"/>
      <protection/>
    </xf>
    <xf numFmtId="0" fontId="14" fillId="0" borderId="80" xfId="62" applyFont="1" applyBorder="1" applyAlignment="1">
      <alignment vertical="center" shrinkToFit="1"/>
      <protection/>
    </xf>
    <xf numFmtId="0" fontId="58" fillId="0" borderId="22" xfId="62" applyFont="1" applyBorder="1" applyAlignment="1">
      <alignment vertical="center" shrinkToFit="1"/>
      <protection/>
    </xf>
    <xf numFmtId="0" fontId="58" fillId="0" borderId="27" xfId="62" applyFont="1" applyBorder="1" applyAlignment="1">
      <alignment vertical="center" shrinkToFit="1"/>
      <protection/>
    </xf>
    <xf numFmtId="0" fontId="58" fillId="0" borderId="68" xfId="62" applyFont="1" applyBorder="1" applyAlignment="1">
      <alignment vertical="center" shrinkToFit="1"/>
      <protection/>
    </xf>
    <xf numFmtId="0" fontId="0" fillId="0" borderId="75" xfId="0" applyBorder="1" applyAlignment="1">
      <alignment vertical="center" shrinkToFit="1"/>
    </xf>
    <xf numFmtId="0" fontId="0" fillId="0" borderId="76" xfId="0" applyBorder="1" applyAlignment="1">
      <alignment vertical="center" shrinkToFit="1"/>
    </xf>
    <xf numFmtId="0" fontId="5" fillId="0" borderId="27" xfId="62" applyFont="1" applyBorder="1" applyAlignment="1">
      <alignment horizontal="left" vertical="center" shrinkToFit="1"/>
      <protection/>
    </xf>
    <xf numFmtId="0" fontId="5" fillId="0" borderId="12" xfId="62" applyFont="1" applyBorder="1" applyAlignment="1">
      <alignment horizontal="left" vertical="center" shrinkToFit="1"/>
      <protection/>
    </xf>
    <xf numFmtId="0" fontId="4" fillId="0" borderId="74" xfId="62" applyFont="1" applyBorder="1" applyAlignment="1">
      <alignment horizontal="center" vertical="center" shrinkToFit="1"/>
      <protection/>
    </xf>
    <xf numFmtId="0" fontId="4" fillId="0" borderId="75" xfId="62" applyFont="1" applyBorder="1" applyAlignment="1">
      <alignment horizontal="center" vertical="center" shrinkToFit="1"/>
      <protection/>
    </xf>
    <xf numFmtId="0" fontId="4" fillId="0" borderId="76" xfId="62" applyFont="1" applyBorder="1" applyAlignment="1">
      <alignment horizontal="center" vertical="center" shrinkToFit="1"/>
      <protection/>
    </xf>
    <xf numFmtId="0" fontId="5" fillId="0" borderId="47" xfId="62" applyFont="1" applyBorder="1" applyAlignment="1">
      <alignment vertical="center" shrinkToFit="1"/>
      <protection/>
    </xf>
    <xf numFmtId="0" fontId="5" fillId="0" borderId="0" xfId="62" applyFont="1" applyBorder="1" applyAlignment="1">
      <alignment horizontal="center" shrinkToFit="1"/>
      <protection/>
    </xf>
    <xf numFmtId="0" fontId="14" fillId="0" borderId="22" xfId="62" applyFont="1" applyBorder="1" applyAlignment="1">
      <alignment vertical="center"/>
      <protection/>
    </xf>
    <xf numFmtId="0" fontId="14" fillId="0" borderId="27" xfId="62" applyFont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shrinkToFit="1"/>
    </xf>
    <xf numFmtId="0" fontId="16" fillId="0" borderId="0" xfId="62" applyFont="1" applyAlignment="1">
      <alignment horizontal="left" vertical="center"/>
      <protection/>
    </xf>
    <xf numFmtId="0" fontId="16" fillId="0" borderId="0" xfId="62" applyFont="1" applyBorder="1" applyAlignment="1">
      <alignment horizontal="left" vertical="center" wrapText="1"/>
      <protection/>
    </xf>
    <xf numFmtId="0" fontId="14" fillId="0" borderId="71" xfId="62" applyFont="1" applyBorder="1" applyAlignment="1">
      <alignment vertical="center"/>
      <protection/>
    </xf>
    <xf numFmtId="0" fontId="14" fillId="0" borderId="72" xfId="62" applyFont="1" applyBorder="1" applyAlignment="1">
      <alignment vertical="center"/>
      <protection/>
    </xf>
    <xf numFmtId="0" fontId="16" fillId="0" borderId="0" xfId="0" applyFont="1" applyAlignment="1">
      <alignment horizontal="left" vertical="center"/>
    </xf>
    <xf numFmtId="0" fontId="14" fillId="0" borderId="46" xfId="62" applyFont="1" applyBorder="1" applyAlignment="1">
      <alignment vertical="center"/>
      <protection/>
    </xf>
    <xf numFmtId="0" fontId="14" fillId="0" borderId="15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 shrinkToFit="1"/>
      <protection/>
    </xf>
    <xf numFmtId="0" fontId="14" fillId="0" borderId="10" xfId="62" applyFont="1" applyBorder="1" applyAlignment="1">
      <alignment vertical="center" shrinkToFit="1"/>
      <protection/>
    </xf>
    <xf numFmtId="0" fontId="5" fillId="0" borderId="13" xfId="62" applyFont="1" applyBorder="1" applyAlignment="1">
      <alignment vertical="center" shrinkToFit="1"/>
      <protection/>
    </xf>
    <xf numFmtId="187" fontId="14" fillId="0" borderId="10" xfId="62" applyNumberFormat="1" applyFont="1" applyBorder="1" applyAlignment="1">
      <alignment horizontal="center" vertical="center" shrinkToFit="1"/>
      <protection/>
    </xf>
    <xf numFmtId="187" fontId="14" fillId="0" borderId="48" xfId="62" applyNumberFormat="1" applyFont="1" applyBorder="1" applyAlignment="1">
      <alignment horizontal="center" vertical="center" shrinkToFit="1"/>
      <protection/>
    </xf>
    <xf numFmtId="0" fontId="4" fillId="0" borderId="10" xfId="62" applyFont="1" applyBorder="1" applyAlignment="1">
      <alignment horizontal="center" vertical="center" wrapText="1" shrinkToFi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0" fontId="58" fillId="0" borderId="22" xfId="62" applyFont="1" applyBorder="1" applyAlignment="1">
      <alignment vertical="center"/>
      <protection/>
    </xf>
    <xf numFmtId="0" fontId="58" fillId="0" borderId="27" xfId="62" applyFont="1" applyBorder="1" applyAlignment="1">
      <alignment vertical="center"/>
      <protection/>
    </xf>
    <xf numFmtId="0" fontId="5" fillId="0" borderId="81" xfId="62" applyFont="1" applyBorder="1" applyAlignment="1">
      <alignment horizontal="center" shrinkToFi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14" fillId="0" borderId="68" xfId="62" applyFont="1" applyBorder="1" applyAlignment="1">
      <alignment vertical="center"/>
      <protection/>
    </xf>
    <xf numFmtId="0" fontId="10" fillId="0" borderId="22" xfId="62" applyFont="1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0" fontId="5" fillId="0" borderId="22" xfId="62" applyNumberFormat="1" applyFont="1" applyBorder="1" applyAlignment="1">
      <alignment vertical="center" shrinkToFit="1"/>
      <protection/>
    </xf>
    <xf numFmtId="0" fontId="5" fillId="0" borderId="27" xfId="62" applyNumberFormat="1" applyFont="1" applyBorder="1" applyAlignment="1">
      <alignment vertical="center" shrinkToFit="1"/>
      <protection/>
    </xf>
    <xf numFmtId="0" fontId="0" fillId="0" borderId="30" xfId="61" applyFont="1" applyBorder="1" applyAlignment="1">
      <alignment horizontal="center" vertical="center" wrapText="1" shrinkToFit="1"/>
      <protection/>
    </xf>
    <xf numFmtId="0" fontId="0" fillId="0" borderId="14" xfId="61" applyFont="1" applyBorder="1" applyAlignment="1">
      <alignment horizontal="center" vertical="center" wrapText="1" shrinkToFit="1"/>
      <protection/>
    </xf>
    <xf numFmtId="0" fontId="57" fillId="0" borderId="0" xfId="0" applyFont="1" applyAlignment="1">
      <alignment vertical="center" wrapText="1" shrinkToFit="1"/>
    </xf>
    <xf numFmtId="0" fontId="59" fillId="0" borderId="0" xfId="0" applyFont="1" applyFill="1" applyAlignment="1">
      <alignment horizontal="center" vertical="center" shrinkToFit="1"/>
    </xf>
    <xf numFmtId="0" fontId="4" fillId="27" borderId="61" xfId="62" applyNumberFormat="1" applyFont="1" applyFill="1" applyBorder="1" applyAlignment="1" applyProtection="1">
      <alignment horizontal="center" vertical="center"/>
      <protection locked="0"/>
    </xf>
    <xf numFmtId="0" fontId="4" fillId="27" borderId="10" xfId="62" applyNumberFormat="1" applyFont="1" applyFill="1" applyBorder="1" applyAlignment="1" applyProtection="1">
      <alignment horizontal="center" vertical="center"/>
      <protection locked="0"/>
    </xf>
    <xf numFmtId="0" fontId="4" fillId="27" borderId="22" xfId="62" applyFont="1" applyFill="1" applyBorder="1" applyAlignment="1" applyProtection="1">
      <alignment horizontal="center" vertical="center"/>
      <protection locked="0"/>
    </xf>
    <xf numFmtId="0" fontId="4" fillId="27" borderId="27" xfId="62" applyFont="1" applyFill="1" applyBorder="1" applyAlignment="1" applyProtection="1">
      <alignment horizontal="center" vertical="center"/>
      <protection locked="0"/>
    </xf>
    <xf numFmtId="0" fontId="4" fillId="27" borderId="12" xfId="62" applyFont="1" applyFill="1" applyBorder="1" applyAlignment="1" applyProtection="1">
      <alignment horizontal="center" vertical="center"/>
      <protection locked="0"/>
    </xf>
    <xf numFmtId="0" fontId="4" fillId="27" borderId="22" xfId="62" applyFont="1" applyFill="1" applyBorder="1" applyAlignment="1" applyProtection="1">
      <alignment horizontal="center" vertical="center" shrinkToFit="1"/>
      <protection locked="0"/>
    </xf>
    <xf numFmtId="0" fontId="4" fillId="27" borderId="27" xfId="62" applyFont="1" applyFill="1" applyBorder="1" applyAlignment="1" applyProtection="1">
      <alignment horizontal="center" vertical="center" shrinkToFit="1"/>
      <protection locked="0"/>
    </xf>
    <xf numFmtId="0" fontId="4" fillId="27" borderId="12" xfId="62" applyFont="1" applyFill="1" applyBorder="1" applyAlignment="1" applyProtection="1">
      <alignment horizontal="center" vertical="center" shrinkToFit="1"/>
      <protection locked="0"/>
    </xf>
    <xf numFmtId="0" fontId="5" fillId="27" borderId="22" xfId="62" applyFont="1" applyFill="1" applyBorder="1" applyAlignment="1" applyProtection="1">
      <alignment horizontal="center" vertical="center" shrinkToFit="1"/>
      <protection locked="0"/>
    </xf>
    <xf numFmtId="0" fontId="5" fillId="27" borderId="27" xfId="62" applyFont="1" applyFill="1" applyBorder="1" applyAlignment="1" applyProtection="1">
      <alignment horizontal="center" vertical="center" shrinkToFit="1"/>
      <protection locked="0"/>
    </xf>
    <xf numFmtId="0" fontId="5" fillId="27" borderId="12" xfId="62" applyFont="1" applyFill="1" applyBorder="1" applyAlignment="1" applyProtection="1">
      <alignment horizontal="center" vertical="center" shrinkToFit="1"/>
      <protection locked="0"/>
    </xf>
    <xf numFmtId="0" fontId="4" fillId="27" borderId="22" xfId="0" applyFont="1" applyFill="1" applyBorder="1" applyAlignment="1" applyProtection="1">
      <alignment horizontal="center" vertical="center" shrinkToFit="1"/>
      <protection locked="0"/>
    </xf>
    <xf numFmtId="0" fontId="4" fillId="27" borderId="27" xfId="0" applyFont="1" applyFill="1" applyBorder="1" applyAlignment="1" applyProtection="1">
      <alignment horizontal="center"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4" fillId="27" borderId="12" xfId="0" applyFont="1" applyFill="1" applyBorder="1" applyAlignment="1" applyProtection="1">
      <alignment horizontal="center" vertical="center" shrinkToFit="1"/>
      <protection locked="0"/>
    </xf>
    <xf numFmtId="0" fontId="4" fillId="27" borderId="79" xfId="0" applyFont="1" applyFill="1" applyBorder="1" applyAlignment="1" applyProtection="1">
      <alignment horizontal="center" vertical="center" shrinkToFit="1"/>
      <protection locked="0"/>
    </xf>
    <xf numFmtId="0" fontId="4" fillId="27" borderId="78" xfId="0" applyFont="1" applyFill="1" applyBorder="1" applyAlignment="1" applyProtection="1">
      <alignment horizontal="center" vertical="center" shrinkToFit="1"/>
      <protection locked="0"/>
    </xf>
    <xf numFmtId="0" fontId="4" fillId="27" borderId="0" xfId="0" applyFont="1" applyFill="1" applyAlignment="1" applyProtection="1">
      <alignment horizontal="center" vertical="center" shrinkToFit="1"/>
      <protection locked="0"/>
    </xf>
    <xf numFmtId="0" fontId="4" fillId="27" borderId="0" xfId="0" applyFont="1" applyFill="1" applyBorder="1" applyAlignment="1" applyProtection="1">
      <alignment horizontal="center" vertical="center" shrinkToFit="1"/>
      <protection locked="0"/>
    </xf>
    <xf numFmtId="0" fontId="4" fillId="27" borderId="16" xfId="0" applyFont="1" applyFill="1" applyBorder="1" applyAlignment="1" applyProtection="1">
      <alignment horizontal="center" vertical="center" shrinkToFit="1"/>
      <protection locked="0"/>
    </xf>
    <xf numFmtId="0" fontId="4" fillId="27" borderId="10" xfId="0" applyFont="1" applyFill="1" applyBorder="1" applyAlignment="1" applyProtection="1">
      <alignment horizontal="center" vertical="center" shrinkToFit="1"/>
      <protection locked="0"/>
    </xf>
    <xf numFmtId="0" fontId="5" fillId="27" borderId="0" xfId="0" applyFont="1" applyFill="1" applyAlignment="1" applyProtection="1">
      <alignment vertical="center" shrinkToFit="1"/>
      <protection locked="0"/>
    </xf>
    <xf numFmtId="0" fontId="4" fillId="27" borderId="10" xfId="0" applyFont="1" applyFill="1" applyBorder="1" applyAlignment="1" applyProtection="1">
      <alignment horizontal="center" vertical="center" shrinkToFit="1"/>
      <protection locked="0"/>
    </xf>
    <xf numFmtId="0" fontId="15" fillId="27" borderId="10" xfId="62" applyFont="1" applyFill="1" applyBorder="1" applyAlignment="1" applyProtection="1">
      <alignment horizontal="center" vertical="center" shrinkToFit="1"/>
      <protection locked="0"/>
    </xf>
    <xf numFmtId="0" fontId="4" fillId="27" borderId="46" xfId="62" applyFont="1" applyFill="1" applyBorder="1" applyAlignment="1" applyProtection="1">
      <alignment horizontal="center" vertical="center" shrinkToFit="1"/>
      <protection locked="0"/>
    </xf>
    <xf numFmtId="0" fontId="4" fillId="27" borderId="15" xfId="62" applyFont="1" applyFill="1" applyBorder="1" applyAlignment="1" applyProtection="1">
      <alignment horizontal="center" vertical="center" shrinkToFit="1"/>
      <protection locked="0"/>
    </xf>
    <xf numFmtId="0" fontId="4" fillId="27" borderId="30" xfId="62" applyFont="1" applyFill="1" applyBorder="1" applyAlignment="1" applyProtection="1">
      <alignment horizontal="center" vertical="center" shrinkToFit="1"/>
      <protection locked="0"/>
    </xf>
    <xf numFmtId="0" fontId="15" fillId="27" borderId="36" xfId="62" applyFont="1" applyFill="1" applyBorder="1" applyAlignment="1" applyProtection="1">
      <alignment horizontal="center" vertical="center" shrinkToFit="1"/>
      <protection locked="0"/>
    </xf>
    <xf numFmtId="0" fontId="4" fillId="27" borderId="64" xfId="62" applyFont="1" applyFill="1" applyBorder="1" applyAlignment="1" applyProtection="1">
      <alignment horizontal="center" vertical="center" shrinkToFit="1"/>
      <protection locked="0"/>
    </xf>
    <xf numFmtId="0" fontId="4" fillId="27" borderId="40" xfId="62" applyFont="1" applyFill="1" applyBorder="1" applyAlignment="1" applyProtection="1">
      <alignment horizontal="center" vertical="center" shrinkToFit="1"/>
      <protection locked="0"/>
    </xf>
    <xf numFmtId="0" fontId="4" fillId="27" borderId="37" xfId="62" applyFont="1" applyFill="1" applyBorder="1" applyAlignment="1" applyProtection="1">
      <alignment horizontal="center" vertical="center" shrinkToFit="1"/>
      <protection locked="0"/>
    </xf>
    <xf numFmtId="0" fontId="5" fillId="27" borderId="82" xfId="62" applyFont="1" applyFill="1" applyBorder="1" applyAlignment="1" applyProtection="1">
      <alignment horizontal="center" vertical="center" shrinkToFit="1"/>
      <protection locked="0"/>
    </xf>
    <xf numFmtId="0" fontId="4" fillId="27" borderId="47" xfId="62" applyFont="1" applyFill="1" applyBorder="1" applyAlignment="1" applyProtection="1">
      <alignment horizontal="center" vertical="center" shrinkToFit="1"/>
      <protection locked="0"/>
    </xf>
    <xf numFmtId="0" fontId="4" fillId="27" borderId="23" xfId="62" applyFont="1" applyFill="1" applyBorder="1" applyAlignment="1" applyProtection="1">
      <alignment horizontal="center" vertical="center" shrinkToFit="1"/>
      <protection locked="0"/>
    </xf>
    <xf numFmtId="0" fontId="4" fillId="27" borderId="14" xfId="62" applyFont="1" applyFill="1" applyBorder="1" applyAlignment="1" applyProtection="1">
      <alignment horizontal="center" vertical="center" shrinkToFit="1"/>
      <protection locked="0"/>
    </xf>
    <xf numFmtId="0" fontId="5" fillId="27" borderId="21" xfId="62" applyFont="1" applyFill="1" applyBorder="1" applyAlignment="1" applyProtection="1">
      <alignment horizontal="center" vertical="center" shrinkToFit="1"/>
      <protection locked="0"/>
    </xf>
    <xf numFmtId="0" fontId="5" fillId="27" borderId="10" xfId="62" applyFont="1" applyFill="1" applyBorder="1" applyAlignment="1" applyProtection="1">
      <alignment horizontal="center" vertical="center" shrinkToFit="1"/>
      <protection locked="0"/>
    </xf>
    <xf numFmtId="0" fontId="5" fillId="27" borderId="13" xfId="62" applyFont="1" applyFill="1" applyBorder="1" applyAlignment="1" applyProtection="1">
      <alignment horizontal="center" vertical="center" shrinkToFit="1"/>
      <protection locked="0"/>
    </xf>
    <xf numFmtId="0" fontId="5" fillId="27" borderId="47" xfId="62" applyFont="1" applyFill="1" applyBorder="1" applyAlignment="1" applyProtection="1">
      <alignment horizontal="center" vertical="center" shrinkToFit="1"/>
      <protection locked="0"/>
    </xf>
    <xf numFmtId="0" fontId="5" fillId="27" borderId="23" xfId="62" applyFont="1" applyFill="1" applyBorder="1" applyAlignment="1" applyProtection="1">
      <alignment horizontal="center" vertical="center" shrinkToFit="1"/>
      <protection locked="0"/>
    </xf>
    <xf numFmtId="0" fontId="5" fillId="27" borderId="65" xfId="62" applyFont="1" applyFill="1" applyBorder="1" applyAlignment="1" applyProtection="1">
      <alignment horizontal="center" vertical="center" shrinkToFit="1"/>
      <protection locked="0"/>
    </xf>
    <xf numFmtId="0" fontId="5" fillId="27" borderId="38" xfId="62" applyFont="1" applyFill="1" applyBorder="1" applyAlignment="1" applyProtection="1">
      <alignment horizontal="center" vertical="center" shrinkToFit="1"/>
      <protection locked="0"/>
    </xf>
    <xf numFmtId="196" fontId="5" fillId="27" borderId="22" xfId="62" applyNumberFormat="1" applyFont="1" applyFill="1" applyBorder="1" applyAlignment="1" applyProtection="1">
      <alignment horizontal="center" vertical="center" shrinkToFit="1"/>
      <protection locked="0"/>
    </xf>
    <xf numFmtId="0" fontId="0" fillId="27" borderId="27" xfId="0" applyFill="1" applyBorder="1" applyAlignment="1" applyProtection="1">
      <alignment vertical="center" shrinkToFit="1"/>
      <protection locked="0"/>
    </xf>
    <xf numFmtId="0" fontId="0" fillId="27" borderId="68" xfId="0" applyFill="1" applyBorder="1" applyAlignment="1" applyProtection="1">
      <alignment vertical="center" shrinkToFit="1"/>
      <protection locked="0"/>
    </xf>
    <xf numFmtId="196" fontId="5" fillId="27" borderId="27" xfId="62" applyNumberFormat="1" applyFont="1" applyFill="1" applyBorder="1" applyAlignment="1" applyProtection="1">
      <alignment horizontal="center" vertical="center" shrinkToFit="1"/>
      <protection locked="0"/>
    </xf>
    <xf numFmtId="196" fontId="5" fillId="27" borderId="68" xfId="62" applyNumberFormat="1" applyFont="1" applyFill="1" applyBorder="1" applyAlignment="1" applyProtection="1">
      <alignment horizontal="center" vertical="center" shrinkToFit="1"/>
      <protection locked="0"/>
    </xf>
    <xf numFmtId="196" fontId="5" fillId="27" borderId="38" xfId="62" applyNumberFormat="1" applyFont="1" applyFill="1" applyBorder="1" applyAlignment="1" applyProtection="1">
      <alignment horizontal="center" vertical="center" shrinkToFit="1"/>
      <protection locked="0"/>
    </xf>
    <xf numFmtId="196" fontId="5" fillId="27" borderId="38" xfId="62" applyNumberFormat="1" applyFont="1" applyFill="1" applyBorder="1" applyAlignment="1" applyProtection="1">
      <alignment vertical="center" shrinkToFit="1"/>
      <protection locked="0"/>
    </xf>
    <xf numFmtId="0" fontId="15" fillId="27" borderId="21" xfId="62" applyFont="1" applyFill="1" applyBorder="1" applyAlignment="1" applyProtection="1">
      <alignment horizontal="center" vertical="center" shrinkToFit="1"/>
      <protection locked="0"/>
    </xf>
    <xf numFmtId="0" fontId="5" fillId="27" borderId="33" xfId="62" applyFont="1" applyFill="1" applyBorder="1" applyAlignment="1" applyProtection="1">
      <alignment horizontal="center" vertical="center" shrinkToFit="1"/>
      <protection locked="0"/>
    </xf>
    <xf numFmtId="0" fontId="4" fillId="27" borderId="71" xfId="62" applyFont="1" applyFill="1" applyBorder="1" applyAlignment="1" applyProtection="1">
      <alignment horizontal="center" vertical="center" shrinkToFit="1"/>
      <protection locked="0"/>
    </xf>
    <xf numFmtId="0" fontId="4" fillId="27" borderId="72" xfId="62" applyFont="1" applyFill="1" applyBorder="1" applyAlignment="1" applyProtection="1">
      <alignment horizontal="center" vertical="center" shrinkToFit="1"/>
      <protection locked="0"/>
    </xf>
    <xf numFmtId="0" fontId="4" fillId="27" borderId="73" xfId="62" applyFont="1" applyFill="1" applyBorder="1" applyAlignment="1" applyProtection="1">
      <alignment horizontal="center" vertical="center" shrinkToFit="1"/>
      <protection locked="0"/>
    </xf>
    <xf numFmtId="187" fontId="4" fillId="27" borderId="22" xfId="62" applyNumberFormat="1" applyFont="1" applyFill="1" applyBorder="1" applyAlignment="1" applyProtection="1">
      <alignment horizontal="center" vertical="center" shrinkToFit="1"/>
      <protection locked="0"/>
    </xf>
    <xf numFmtId="187" fontId="4" fillId="27" borderId="27" xfId="62" applyNumberFormat="1" applyFont="1" applyFill="1" applyBorder="1" applyAlignment="1" applyProtection="1">
      <alignment horizontal="center" vertical="center" shrinkToFit="1"/>
      <protection locked="0"/>
    </xf>
    <xf numFmtId="187" fontId="4" fillId="27" borderId="12" xfId="62" applyNumberFormat="1" applyFont="1" applyFill="1" applyBorder="1" applyAlignment="1" applyProtection="1">
      <alignment horizontal="center" vertical="center" shrinkToFit="1"/>
      <protection locked="0"/>
    </xf>
    <xf numFmtId="0" fontId="5" fillId="27" borderId="72" xfId="62" applyFont="1" applyFill="1" applyBorder="1" applyAlignment="1" applyProtection="1">
      <alignment horizontal="center" vertical="center" shrinkToFit="1"/>
      <protection locked="0"/>
    </xf>
    <xf numFmtId="0" fontId="5" fillId="27" borderId="71" xfId="62" applyFont="1" applyFill="1" applyBorder="1" applyAlignment="1" applyProtection="1">
      <alignment vertical="center" shrinkToFit="1"/>
      <protection locked="0"/>
    </xf>
    <xf numFmtId="0" fontId="5" fillId="27" borderId="72" xfId="62" applyFont="1" applyFill="1" applyBorder="1" applyAlignment="1" applyProtection="1">
      <alignment vertical="center" shrinkToFit="1"/>
      <protection locked="0"/>
    </xf>
    <xf numFmtId="0" fontId="5" fillId="27" borderId="83" xfId="62" applyFont="1" applyFill="1" applyBorder="1" applyAlignment="1" applyProtection="1">
      <alignment vertical="center" shrinkToFit="1"/>
      <protection locked="0"/>
    </xf>
    <xf numFmtId="0" fontId="5" fillId="27" borderId="39" xfId="62" applyFont="1" applyFill="1" applyBorder="1" applyAlignment="1" applyProtection="1">
      <alignment horizontal="center" vertical="center" shrinkToFit="1"/>
      <protection locked="0"/>
    </xf>
    <xf numFmtId="0" fontId="5" fillId="27" borderId="27" xfId="62" applyFont="1" applyFill="1" applyBorder="1" applyAlignment="1" applyProtection="1">
      <alignment horizontal="center" vertical="center" shrinkToFit="1"/>
      <protection locked="0"/>
    </xf>
    <xf numFmtId="0" fontId="5" fillId="27" borderId="22" xfId="62" applyFont="1" applyFill="1" applyBorder="1" applyAlignment="1" applyProtection="1">
      <alignment vertical="center" shrinkToFit="1"/>
      <protection locked="0"/>
    </xf>
    <xf numFmtId="0" fontId="5" fillId="27" borderId="27" xfId="62" applyFont="1" applyFill="1" applyBorder="1" applyAlignment="1" applyProtection="1">
      <alignment vertical="center" shrinkToFit="1"/>
      <protection locked="0"/>
    </xf>
    <xf numFmtId="0" fontId="5" fillId="27" borderId="68" xfId="62" applyFont="1" applyFill="1" applyBorder="1" applyAlignment="1" applyProtection="1">
      <alignment vertical="center" shrinkToFit="1"/>
      <protection locked="0"/>
    </xf>
    <xf numFmtId="0" fontId="14" fillId="27" borderId="38" xfId="62" applyFont="1" applyFill="1" applyBorder="1" applyAlignment="1" applyProtection="1">
      <alignment vertical="center" shrinkToFit="1"/>
      <protection locked="0"/>
    </xf>
    <xf numFmtId="0" fontId="5" fillId="27" borderId="27" xfId="62" applyNumberFormat="1" applyFont="1" applyFill="1" applyBorder="1" applyAlignment="1" applyProtection="1">
      <alignment horizontal="center" vertical="center" shrinkToFit="1"/>
      <protection locked="0"/>
    </xf>
    <xf numFmtId="0" fontId="15" fillId="27" borderId="13" xfId="62" applyFont="1" applyFill="1" applyBorder="1" applyAlignment="1" applyProtection="1">
      <alignment horizontal="center" vertical="center" shrinkToFit="1"/>
      <protection locked="0"/>
    </xf>
    <xf numFmtId="0" fontId="14" fillId="27" borderId="47" xfId="62" applyFont="1" applyFill="1" applyBorder="1" applyAlignment="1" applyProtection="1">
      <alignment vertical="center" shrinkToFit="1"/>
      <protection locked="0"/>
    </xf>
    <xf numFmtId="0" fontId="14" fillId="27" borderId="23" xfId="62" applyFont="1" applyFill="1" applyBorder="1" applyAlignment="1" applyProtection="1">
      <alignment vertical="center" shrinkToFit="1"/>
      <protection locked="0"/>
    </xf>
    <xf numFmtId="0" fontId="14" fillId="27" borderId="22" xfId="62" applyFont="1" applyFill="1" applyBorder="1" applyAlignment="1" applyProtection="1">
      <alignment vertical="center" shrinkToFit="1"/>
      <protection locked="0"/>
    </xf>
    <xf numFmtId="0" fontId="14" fillId="27" borderId="27" xfId="62" applyFont="1" applyFill="1" applyBorder="1" applyAlignment="1" applyProtection="1">
      <alignment vertical="center" shrinkToFit="1"/>
      <protection locked="0"/>
    </xf>
    <xf numFmtId="0" fontId="5" fillId="27" borderId="23" xfId="62" applyFont="1" applyFill="1" applyBorder="1" applyAlignment="1" applyProtection="1">
      <alignment vertical="center" shrinkToFit="1"/>
      <protection locked="0"/>
    </xf>
    <xf numFmtId="0" fontId="5" fillId="27" borderId="47" xfId="62" applyFont="1" applyFill="1" applyBorder="1" applyAlignment="1" applyProtection="1">
      <alignment vertical="center" shrinkToFit="1"/>
      <protection locked="0"/>
    </xf>
    <xf numFmtId="0" fontId="5" fillId="27" borderId="23" xfId="62" applyFont="1" applyFill="1" applyBorder="1" applyAlignment="1" applyProtection="1">
      <alignment vertical="center" shrinkToFit="1"/>
      <protection locked="0"/>
    </xf>
    <xf numFmtId="0" fontId="5" fillId="27" borderId="65" xfId="62" applyFont="1" applyFill="1" applyBorder="1" applyAlignment="1" applyProtection="1">
      <alignment vertical="center" shrinkToFit="1"/>
      <protection locked="0"/>
    </xf>
    <xf numFmtId="0" fontId="5" fillId="27" borderId="27" xfId="62" applyFont="1" applyFill="1" applyBorder="1" applyAlignment="1" applyProtection="1">
      <alignment vertical="center" shrinkToFit="1"/>
      <protection locked="0"/>
    </xf>
    <xf numFmtId="0" fontId="5" fillId="27" borderId="38" xfId="62" applyFont="1" applyFill="1" applyBorder="1" applyAlignment="1" applyProtection="1">
      <alignment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現行_H21年間計画作成ファイル　原版" xfId="61"/>
    <cellStyle name="標準_作業中　H21　研修内容一覧P7～1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6</xdr:col>
      <xdr:colOff>76200</xdr:colOff>
      <xdr:row>1</xdr:row>
      <xdr:rowOff>76200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57150" y="3810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0</xdr:colOff>
      <xdr:row>154</xdr:row>
      <xdr:rowOff>38100</xdr:rowOff>
    </xdr:from>
    <xdr:to>
      <xdr:col>6</xdr:col>
      <xdr:colOff>76200</xdr:colOff>
      <xdr:row>155</xdr:row>
      <xdr:rowOff>66675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57150" y="314134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</xdr:col>
      <xdr:colOff>0</xdr:colOff>
      <xdr:row>77</xdr:row>
      <xdr:rowOff>38100</xdr:rowOff>
    </xdr:from>
    <xdr:to>
      <xdr:col>6</xdr:col>
      <xdr:colOff>76200</xdr:colOff>
      <xdr:row>78</xdr:row>
      <xdr:rowOff>76200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7150" y="157162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123825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323850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様式３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19</xdr:col>
      <xdr:colOff>95250</xdr:colOff>
      <xdr:row>3</xdr:row>
      <xdr:rowOff>19050</xdr:rowOff>
    </xdr:from>
    <xdr:to>
      <xdr:col>37</xdr:col>
      <xdr:colOff>142875</xdr:colOff>
      <xdr:row>5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4133850" y="819150"/>
          <a:ext cx="3867150" cy="419100"/>
        </a:xfrm>
        <a:prstGeom prst="wedgeRoundRectCallout">
          <a:avLst>
            <a:gd name="adj1" fmla="val -22833"/>
            <a:gd name="adj2" fmla="val 38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　　　に入力項目が表示されるので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その中から該当するものを選択する。</a:t>
          </a:r>
        </a:p>
      </xdr:txBody>
    </xdr:sp>
    <xdr:clientData/>
  </xdr:twoCellAnchor>
  <xdr:twoCellAnchor>
    <xdr:from>
      <xdr:col>20</xdr:col>
      <xdr:colOff>285750</xdr:colOff>
      <xdr:row>3</xdr:row>
      <xdr:rowOff>57150</xdr:rowOff>
    </xdr:from>
    <xdr:to>
      <xdr:col>21</xdr:col>
      <xdr:colOff>228600</xdr:colOff>
      <xdr:row>3</xdr:row>
      <xdr:rowOff>200025</xdr:rowOff>
    </xdr:to>
    <xdr:sp>
      <xdr:nvSpPr>
        <xdr:cNvPr id="3" name="Rectangle 10"/>
        <xdr:cNvSpPr>
          <a:spLocks/>
        </xdr:cNvSpPr>
      </xdr:nvSpPr>
      <xdr:spPr>
        <a:xfrm>
          <a:off x="4705350" y="857250"/>
          <a:ext cx="3238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133350</xdr:rowOff>
    </xdr:from>
    <xdr:to>
      <xdr:col>19</xdr:col>
      <xdr:colOff>95250</xdr:colOff>
      <xdr:row>4</xdr:row>
      <xdr:rowOff>0</xdr:rowOff>
    </xdr:to>
    <xdr:sp>
      <xdr:nvSpPr>
        <xdr:cNvPr id="4" name="Line 41"/>
        <xdr:cNvSpPr>
          <a:spLocks/>
        </xdr:cNvSpPr>
      </xdr:nvSpPr>
      <xdr:spPr>
        <a:xfrm flipH="1" flipV="1">
          <a:off x="1514475" y="933450"/>
          <a:ext cx="2619375" cy="762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4</xdr:row>
      <xdr:rowOff>161925</xdr:rowOff>
    </xdr:from>
    <xdr:to>
      <xdr:col>19</xdr:col>
      <xdr:colOff>95250</xdr:colOff>
      <xdr:row>7</xdr:row>
      <xdr:rowOff>114300</xdr:rowOff>
    </xdr:to>
    <xdr:sp>
      <xdr:nvSpPr>
        <xdr:cNvPr id="5" name="Line 41"/>
        <xdr:cNvSpPr>
          <a:spLocks/>
        </xdr:cNvSpPr>
      </xdr:nvSpPr>
      <xdr:spPr>
        <a:xfrm flipH="1">
          <a:off x="2143125" y="1171575"/>
          <a:ext cx="1990725" cy="590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133350</xdr:colOff>
      <xdr:row>4</xdr:row>
      <xdr:rowOff>28575</xdr:rowOff>
    </xdr:from>
    <xdr:to>
      <xdr:col>40</xdr:col>
      <xdr:colOff>247650</xdr:colOff>
      <xdr:row>4</xdr:row>
      <xdr:rowOff>161925</xdr:rowOff>
    </xdr:to>
    <xdr:sp>
      <xdr:nvSpPr>
        <xdr:cNvPr id="6" name="Line 54"/>
        <xdr:cNvSpPr>
          <a:spLocks/>
        </xdr:cNvSpPr>
      </xdr:nvSpPr>
      <xdr:spPr>
        <a:xfrm>
          <a:off x="7991475" y="1038225"/>
          <a:ext cx="1019175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76200</xdr:colOff>
      <xdr:row>18</xdr:row>
      <xdr:rowOff>161925</xdr:rowOff>
    </xdr:from>
    <xdr:to>
      <xdr:col>18</xdr:col>
      <xdr:colOff>257175</xdr:colOff>
      <xdr:row>21</xdr:row>
      <xdr:rowOff>66675</xdr:rowOff>
    </xdr:to>
    <xdr:sp>
      <xdr:nvSpPr>
        <xdr:cNvPr id="7" name="AutoShape 11"/>
        <xdr:cNvSpPr>
          <a:spLocks/>
        </xdr:cNvSpPr>
      </xdr:nvSpPr>
      <xdr:spPr>
        <a:xfrm>
          <a:off x="2171700" y="3743325"/>
          <a:ext cx="1743075" cy="533400"/>
        </a:xfrm>
        <a:prstGeom prst="wedgeRoundRectCallout">
          <a:avLst>
            <a:gd name="adj1" fmla="val 86037"/>
            <a:gd name="adj2" fmla="val 1101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実施した指導時間を記載する。</a:t>
          </a:r>
        </a:p>
      </xdr:txBody>
    </xdr:sp>
    <xdr:clientData/>
  </xdr:twoCellAnchor>
  <xdr:twoCellAnchor>
    <xdr:from>
      <xdr:col>7</xdr:col>
      <xdr:colOff>47625</xdr:colOff>
      <xdr:row>12</xdr:row>
      <xdr:rowOff>47625</xdr:rowOff>
    </xdr:from>
    <xdr:to>
      <xdr:col>18</xdr:col>
      <xdr:colOff>28575</xdr:colOff>
      <xdr:row>15</xdr:row>
      <xdr:rowOff>28575</xdr:rowOff>
    </xdr:to>
    <xdr:sp>
      <xdr:nvSpPr>
        <xdr:cNvPr id="8" name="AutoShape 11"/>
        <xdr:cNvSpPr>
          <a:spLocks/>
        </xdr:cNvSpPr>
      </xdr:nvSpPr>
      <xdr:spPr>
        <a:xfrm>
          <a:off x="1095375" y="2505075"/>
          <a:ext cx="2590800" cy="495300"/>
        </a:xfrm>
        <a:prstGeom prst="wedgeRoundRectCallout">
          <a:avLst>
            <a:gd name="adj1" fmla="val 66671"/>
            <a:gd name="adj2" fmla="val 148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設定時間を変更する場合は，変更した時間数を記載する。</a:t>
          </a:r>
        </a:p>
      </xdr:txBody>
    </xdr:sp>
    <xdr:clientData/>
  </xdr:twoCellAnchor>
  <xdr:twoCellAnchor>
    <xdr:from>
      <xdr:col>10</xdr:col>
      <xdr:colOff>95250</xdr:colOff>
      <xdr:row>57</xdr:row>
      <xdr:rowOff>57150</xdr:rowOff>
    </xdr:from>
    <xdr:to>
      <xdr:col>18</xdr:col>
      <xdr:colOff>238125</xdr:colOff>
      <xdr:row>61</xdr:row>
      <xdr:rowOff>57150</xdr:rowOff>
    </xdr:to>
    <xdr:sp>
      <xdr:nvSpPr>
        <xdr:cNvPr id="9" name="AutoShape 11"/>
        <xdr:cNvSpPr>
          <a:spLocks/>
        </xdr:cNvSpPr>
      </xdr:nvSpPr>
      <xdr:spPr>
        <a:xfrm>
          <a:off x="1590675" y="11811000"/>
          <a:ext cx="2305050" cy="838200"/>
        </a:xfrm>
        <a:prstGeom prst="wedgeRoundRectCallout">
          <a:avLst>
            <a:gd name="adj1" fmla="val -374"/>
            <a:gd name="adj2" fmla="val 990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学校独自の指導項目を設定する場合は，これ以降の欄に指導項目名，領域，設定時間を記載する。</a:t>
          </a:r>
        </a:p>
      </xdr:txBody>
    </xdr:sp>
    <xdr:clientData/>
  </xdr:twoCellAnchor>
  <xdr:twoCellAnchor>
    <xdr:from>
      <xdr:col>36</xdr:col>
      <xdr:colOff>161925</xdr:colOff>
      <xdr:row>42</xdr:row>
      <xdr:rowOff>85725</xdr:rowOff>
    </xdr:from>
    <xdr:to>
      <xdr:col>43</xdr:col>
      <xdr:colOff>47625</xdr:colOff>
      <xdr:row>44</xdr:row>
      <xdr:rowOff>180975</xdr:rowOff>
    </xdr:to>
    <xdr:sp>
      <xdr:nvSpPr>
        <xdr:cNvPr id="10" name="AutoShape 11"/>
        <xdr:cNvSpPr>
          <a:spLocks/>
        </xdr:cNvSpPr>
      </xdr:nvSpPr>
      <xdr:spPr>
        <a:xfrm>
          <a:off x="7781925" y="8696325"/>
          <a:ext cx="2095500" cy="514350"/>
        </a:xfrm>
        <a:prstGeom prst="wedgeRoundRectCallout">
          <a:avLst>
            <a:gd name="adj1" fmla="val -84796"/>
            <a:gd name="adj2" fmla="val 233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研修を実施した月日を入力する。</a:t>
          </a:r>
        </a:p>
      </xdr:txBody>
    </xdr:sp>
    <xdr:clientData/>
  </xdr:twoCellAnchor>
  <xdr:twoCellAnchor>
    <xdr:from>
      <xdr:col>37</xdr:col>
      <xdr:colOff>247650</xdr:colOff>
      <xdr:row>53</xdr:row>
      <xdr:rowOff>190500</xdr:rowOff>
    </xdr:from>
    <xdr:to>
      <xdr:col>46</xdr:col>
      <xdr:colOff>238125</xdr:colOff>
      <xdr:row>56</xdr:row>
      <xdr:rowOff>95250</xdr:rowOff>
    </xdr:to>
    <xdr:sp>
      <xdr:nvSpPr>
        <xdr:cNvPr id="11" name="AutoShape 11"/>
        <xdr:cNvSpPr>
          <a:spLocks/>
        </xdr:cNvSpPr>
      </xdr:nvSpPr>
      <xdr:spPr>
        <a:xfrm>
          <a:off x="8105775" y="11106150"/>
          <a:ext cx="2981325" cy="533400"/>
        </a:xfrm>
        <a:prstGeom prst="wedgeRoundRectCallout">
          <a:avLst>
            <a:gd name="adj1" fmla="val -44171"/>
            <a:gd name="adj2" fmla="val 1555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期間内で実施した一般指導，教科指導の時間数を記載する。</a:t>
          </a:r>
        </a:p>
      </xdr:txBody>
    </xdr:sp>
    <xdr:clientData/>
  </xdr:twoCellAnchor>
  <xdr:twoCellAnchor>
    <xdr:from>
      <xdr:col>9</xdr:col>
      <xdr:colOff>180975</xdr:colOff>
      <xdr:row>69</xdr:row>
      <xdr:rowOff>161925</xdr:rowOff>
    </xdr:from>
    <xdr:to>
      <xdr:col>24</xdr:col>
      <xdr:colOff>133350</xdr:colOff>
      <xdr:row>72</xdr:row>
      <xdr:rowOff>0</xdr:rowOff>
    </xdr:to>
    <xdr:sp>
      <xdr:nvSpPr>
        <xdr:cNvPr id="12" name="AutoShape 35"/>
        <xdr:cNvSpPr>
          <a:spLocks/>
        </xdr:cNvSpPr>
      </xdr:nvSpPr>
      <xdr:spPr>
        <a:xfrm>
          <a:off x="1438275" y="14430375"/>
          <a:ext cx="4514850" cy="466725"/>
        </a:xfrm>
        <a:prstGeom prst="wedgeRoundRectCallout">
          <a:avLst>
            <a:gd name="adj1" fmla="val 68620"/>
            <a:gd name="adj2" fmla="val 62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それぞれの設置状況を確認し，「有」あるいは「無」と表示する。後補充の非常勤講師がいない場合は，＼を表示する。</a:t>
          </a:r>
        </a:p>
      </xdr:txBody>
    </xdr:sp>
    <xdr:clientData/>
  </xdr:twoCellAnchor>
  <xdr:twoCellAnchor>
    <xdr:from>
      <xdr:col>23</xdr:col>
      <xdr:colOff>161925</xdr:colOff>
      <xdr:row>17</xdr:row>
      <xdr:rowOff>76200</xdr:rowOff>
    </xdr:from>
    <xdr:to>
      <xdr:col>37</xdr:col>
      <xdr:colOff>219075</xdr:colOff>
      <xdr:row>19</xdr:row>
      <xdr:rowOff>142875</xdr:rowOff>
    </xdr:to>
    <xdr:sp>
      <xdr:nvSpPr>
        <xdr:cNvPr id="13" name="AutoShape 11"/>
        <xdr:cNvSpPr>
          <a:spLocks/>
        </xdr:cNvSpPr>
      </xdr:nvSpPr>
      <xdr:spPr>
        <a:xfrm>
          <a:off x="5591175" y="3448050"/>
          <a:ext cx="2486025" cy="485775"/>
        </a:xfrm>
        <a:prstGeom prst="wedgeRoundRectCallout">
          <a:avLst>
            <a:gd name="adj1" fmla="val -60370"/>
            <a:gd name="adj2" fmla="val 1369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指導教員以外で指導した教員を記載する。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5;&#24180;&#12459;&#12524;&#12531;&#12480;&#1254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ヶ月Color"/>
      <sheetName val="12ヶ月Gray"/>
      <sheetName val="6ヶ月Color"/>
      <sheetName val="6ヶ月Gray"/>
      <sheetName val="3ヶ月Color"/>
      <sheetName val="3ヶ月Ｇｒａｙ"/>
      <sheetName val="2ヶ月ColorA"/>
      <sheetName val="2ヶ月GrayA"/>
      <sheetName val="2ヶ月ColorB"/>
      <sheetName val="2ヶ月ＧｒａｙB"/>
      <sheetName val="1ヶ月ColorA"/>
      <sheetName val="1ヶ月GrayA"/>
      <sheetName val="1ヶ月ColorB"/>
      <sheetName val="1ヶ月GrayB"/>
      <sheetName val="1ヶ月ColorC"/>
      <sheetName val="1ヶ月GrayC"/>
    </sheetNames>
    <sheetDataSet>
      <sheetData sheetId="0">
        <row r="47">
          <cell r="AC47">
            <v>38353</v>
          </cell>
          <cell r="AD47">
            <v>7</v>
          </cell>
          <cell r="AE47">
            <v>38353</v>
          </cell>
          <cell r="AF47" t="str">
            <v>元旦</v>
          </cell>
        </row>
        <row r="48">
          <cell r="AC48" t="str">
            <v>-</v>
          </cell>
          <cell r="AD48" t="e">
            <v>#VALUE!</v>
          </cell>
          <cell r="AE48" t="e">
            <v>#VALUE!</v>
          </cell>
          <cell r="AF48" t="str">
            <v>振替休日</v>
          </cell>
        </row>
        <row r="49">
          <cell r="AC49">
            <v>38362</v>
          </cell>
          <cell r="AD49">
            <v>2</v>
          </cell>
          <cell r="AE49">
            <v>38362</v>
          </cell>
          <cell r="AF49" t="str">
            <v>成人の日</v>
          </cell>
        </row>
        <row r="50">
          <cell r="AC50">
            <v>38394</v>
          </cell>
          <cell r="AD50">
            <v>6</v>
          </cell>
          <cell r="AE50">
            <v>38394</v>
          </cell>
          <cell r="AF50" t="str">
            <v>建国記念の日</v>
          </cell>
        </row>
        <row r="51">
          <cell r="AC51" t="str">
            <v>-</v>
          </cell>
          <cell r="AD51" t="e">
            <v>#VALUE!</v>
          </cell>
          <cell r="AE51" t="e">
            <v>#VALUE!</v>
          </cell>
          <cell r="AF51" t="str">
            <v>振替休日</v>
          </cell>
        </row>
        <row r="52">
          <cell r="AC52">
            <v>38431</v>
          </cell>
          <cell r="AD52">
            <v>1</v>
          </cell>
          <cell r="AE52">
            <v>38432</v>
          </cell>
          <cell r="AF52" t="str">
            <v>春分の日</v>
          </cell>
        </row>
        <row r="53">
          <cell r="AC53">
            <v>38432</v>
          </cell>
          <cell r="AD53">
            <v>2</v>
          </cell>
          <cell r="AE53">
            <v>38432</v>
          </cell>
          <cell r="AF53" t="str">
            <v>振替休日</v>
          </cell>
        </row>
        <row r="54">
          <cell r="AC54">
            <v>38471</v>
          </cell>
          <cell r="AD54">
            <v>6</v>
          </cell>
          <cell r="AE54">
            <v>38471</v>
          </cell>
          <cell r="AF54" t="str">
            <v>みどりの日</v>
          </cell>
        </row>
        <row r="55">
          <cell r="AC55" t="str">
            <v>-</v>
          </cell>
          <cell r="AD55" t="e">
            <v>#VALUE!</v>
          </cell>
          <cell r="AE55" t="e">
            <v>#VALUE!</v>
          </cell>
          <cell r="AF55" t="str">
            <v>振替休日</v>
          </cell>
        </row>
        <row r="56">
          <cell r="AC56">
            <v>38475</v>
          </cell>
          <cell r="AD56">
            <v>3</v>
          </cell>
          <cell r="AE56">
            <v>38475</v>
          </cell>
          <cell r="AF56" t="str">
            <v>憲法記念日</v>
          </cell>
        </row>
        <row r="57">
          <cell r="AC57" t="str">
            <v>-</v>
          </cell>
          <cell r="AD57" t="e">
            <v>#VALUE!</v>
          </cell>
          <cell r="AE57" t="e">
            <v>#VALUE!</v>
          </cell>
          <cell r="AF57" t="str">
            <v>振替休日</v>
          </cell>
        </row>
        <row r="58">
          <cell r="AC58">
            <v>38476</v>
          </cell>
          <cell r="AD58">
            <v>4</v>
          </cell>
          <cell r="AE58">
            <v>38476</v>
          </cell>
          <cell r="AF58" t="str">
            <v>国民の休日</v>
          </cell>
        </row>
        <row r="59">
          <cell r="AC59">
            <v>38477</v>
          </cell>
          <cell r="AD59">
            <v>5</v>
          </cell>
          <cell r="AE59">
            <v>38477</v>
          </cell>
          <cell r="AF59" t="str">
            <v>こどもの日</v>
          </cell>
        </row>
        <row r="60">
          <cell r="AC60" t="str">
            <v>-</v>
          </cell>
          <cell r="AD60" t="e">
            <v>#VALUE!</v>
          </cell>
          <cell r="AE60" t="e">
            <v>#VALUE!</v>
          </cell>
          <cell r="AF60" t="str">
            <v>振替休日</v>
          </cell>
        </row>
        <row r="61">
          <cell r="AC61">
            <v>38551</v>
          </cell>
          <cell r="AD61">
            <v>2</v>
          </cell>
          <cell r="AE61">
            <v>38551</v>
          </cell>
          <cell r="AF61" t="str">
            <v>海の日</v>
          </cell>
        </row>
        <row r="62">
          <cell r="AC62">
            <v>38614</v>
          </cell>
          <cell r="AD62">
            <v>2</v>
          </cell>
          <cell r="AE62">
            <v>38614</v>
          </cell>
          <cell r="AF62" t="str">
            <v>敬老の日</v>
          </cell>
        </row>
        <row r="63">
          <cell r="AC63" t="str">
            <v>-</v>
          </cell>
          <cell r="AD63" t="e">
            <v>#VALUE!</v>
          </cell>
          <cell r="AE63" t="e">
            <v>#VALUE!</v>
          </cell>
          <cell r="AF63" t="str">
            <v>国民の休日</v>
          </cell>
        </row>
        <row r="64">
          <cell r="AC64">
            <v>38618</v>
          </cell>
          <cell r="AD64">
            <v>6</v>
          </cell>
          <cell r="AE64">
            <v>38618</v>
          </cell>
          <cell r="AF64" t="str">
            <v>秋分の日</v>
          </cell>
        </row>
        <row r="65">
          <cell r="AC65" t="str">
            <v>-</v>
          </cell>
          <cell r="AD65" t="e">
            <v>#VALUE!</v>
          </cell>
          <cell r="AE65" t="e">
            <v>#VALUE!</v>
          </cell>
          <cell r="AF65" t="str">
            <v>振替休日</v>
          </cell>
        </row>
        <row r="66">
          <cell r="AC66">
            <v>38635</v>
          </cell>
          <cell r="AD66">
            <v>2</v>
          </cell>
          <cell r="AE66">
            <v>38635</v>
          </cell>
          <cell r="AF66" t="str">
            <v>体育の日</v>
          </cell>
        </row>
        <row r="67">
          <cell r="AC67">
            <v>38659</v>
          </cell>
          <cell r="AD67">
            <v>5</v>
          </cell>
          <cell r="AE67">
            <v>38659</v>
          </cell>
          <cell r="AF67" t="str">
            <v>文化の日</v>
          </cell>
        </row>
        <row r="68">
          <cell r="AC68" t="str">
            <v>-</v>
          </cell>
          <cell r="AD68" t="e">
            <v>#VALUE!</v>
          </cell>
          <cell r="AE68" t="e">
            <v>#VALUE!</v>
          </cell>
          <cell r="AF68" t="str">
            <v>振替休日</v>
          </cell>
        </row>
        <row r="69">
          <cell r="AC69">
            <v>38679</v>
          </cell>
          <cell r="AD69">
            <v>4</v>
          </cell>
          <cell r="AE69">
            <v>38679</v>
          </cell>
          <cell r="AF69" t="str">
            <v>勤労感謝の日</v>
          </cell>
        </row>
        <row r="70">
          <cell r="AC70" t="str">
            <v>-</v>
          </cell>
          <cell r="AD70" t="e">
            <v>#VALUE!</v>
          </cell>
          <cell r="AE70" t="e">
            <v>#VALUE!</v>
          </cell>
          <cell r="AF70" t="str">
            <v>振替休日</v>
          </cell>
        </row>
        <row r="71">
          <cell r="AC71">
            <v>38709</v>
          </cell>
          <cell r="AD71">
            <v>6</v>
          </cell>
          <cell r="AE71">
            <v>38709</v>
          </cell>
          <cell r="AF71" t="str">
            <v>天皇誕生日</v>
          </cell>
        </row>
        <row r="72">
          <cell r="AC72" t="str">
            <v>-</v>
          </cell>
          <cell r="AD72" t="e">
            <v>#VALUE!</v>
          </cell>
          <cell r="AE72" t="e">
            <v>#VALUE!</v>
          </cell>
          <cell r="AF72" t="str">
            <v>振替休日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CS247"/>
  <sheetViews>
    <sheetView tabSelected="1" view="pageBreakPreview" zoomScaleSheetLayoutView="100" workbookViewId="0" topLeftCell="A209">
      <selection activeCell="AM211" sqref="AM211:AN211"/>
    </sheetView>
  </sheetViews>
  <sheetFormatPr defaultColWidth="8.875" defaultRowHeight="12.75"/>
  <cols>
    <col min="1" max="1" width="0.74609375" style="76" customWidth="1"/>
    <col min="2" max="2" width="3.125" style="75" customWidth="1"/>
    <col min="3" max="3" width="2.00390625" style="75" customWidth="1"/>
    <col min="4" max="4" width="0.74609375" style="75" customWidth="1"/>
    <col min="5" max="5" width="2.00390625" style="75" customWidth="1"/>
    <col min="6" max="6" width="3.125" style="75" customWidth="1"/>
    <col min="7" max="7" width="2.00390625" style="75" customWidth="1"/>
    <col min="8" max="8" width="0.74609375" style="75" customWidth="1"/>
    <col min="9" max="9" width="2.00390625" style="75" customWidth="1"/>
    <col min="10" max="10" width="3.125" style="75" customWidth="1"/>
    <col min="11" max="11" width="2.00390625" style="75" customWidth="1"/>
    <col min="12" max="12" width="0.74609375" style="75" customWidth="1"/>
    <col min="13" max="13" width="2.00390625" style="75" customWidth="1"/>
    <col min="14" max="14" width="3.125" style="75" customWidth="1"/>
    <col min="15" max="15" width="8.625" style="75" customWidth="1"/>
    <col min="16" max="16" width="3.625" style="75" customWidth="1"/>
    <col min="17" max="18" width="4.125" style="75" customWidth="1"/>
    <col min="19" max="21" width="5.00390625" style="75" customWidth="1"/>
    <col min="22" max="22" width="3.125" style="76" customWidth="1"/>
    <col min="23" max="24" width="5.125" style="75" customWidth="1"/>
    <col min="25" max="25" width="3.125" style="75" customWidth="1"/>
    <col min="26" max="26" width="2.00390625" style="75" customWidth="1"/>
    <col min="27" max="27" width="0.74609375" style="75" customWidth="1"/>
    <col min="28" max="28" width="2.00390625" style="75" customWidth="1"/>
    <col min="29" max="29" width="3.125" style="75" customWidth="1"/>
    <col min="30" max="30" width="2.00390625" style="75" customWidth="1"/>
    <col min="31" max="31" width="0.74609375" style="75" customWidth="1"/>
    <col min="32" max="32" width="2.00390625" style="75" customWidth="1"/>
    <col min="33" max="33" width="3.125" style="75" customWidth="1"/>
    <col min="34" max="34" width="2.00390625" style="75" customWidth="1"/>
    <col min="35" max="35" width="0.74609375" style="75" customWidth="1"/>
    <col min="36" max="36" width="2.00390625" style="75" customWidth="1"/>
    <col min="37" max="37" width="3.125" style="75" customWidth="1"/>
    <col min="38" max="38" width="3.875" style="75" customWidth="1"/>
    <col min="39" max="41" width="4.00390625" style="75" customWidth="1"/>
    <col min="42" max="43" width="5.00390625" style="75" customWidth="1"/>
    <col min="44" max="44" width="5.00390625" style="76" customWidth="1"/>
    <col min="45" max="45" width="3.125" style="76" customWidth="1"/>
    <col min="46" max="47" width="5.25390625" style="76" customWidth="1"/>
    <col min="48" max="48" width="3.125" style="75" customWidth="1"/>
    <col min="49" max="49" width="4.625" style="75" customWidth="1"/>
    <col min="50" max="61" width="3.75390625" style="76" customWidth="1"/>
    <col min="62" max="63" width="2.875" style="76" customWidth="1"/>
    <col min="64" max="70" width="4.75390625" style="76" customWidth="1"/>
    <col min="71" max="91" width="3.00390625" style="76" customWidth="1"/>
    <col min="92" max="16384" width="8.875" style="76" customWidth="1"/>
  </cols>
  <sheetData>
    <row r="1" spans="2:50" s="3" customFormat="1" ht="18" customHeight="1">
      <c r="B1" s="324" t="s">
        <v>231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  <c r="AU1" s="324"/>
      <c r="AV1" s="24"/>
      <c r="AW1" s="26"/>
      <c r="AX1" s="22"/>
    </row>
    <row r="2" spans="1:55" s="3" customFormat="1" ht="16.5" customHeight="1">
      <c r="A2" s="5"/>
      <c r="B2" s="310" t="s">
        <v>190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5"/>
      <c r="AW2" s="26"/>
      <c r="AX2" s="10"/>
      <c r="AY2" s="10"/>
      <c r="AZ2" s="10"/>
      <c r="BA2" s="10"/>
      <c r="BB2" s="10"/>
      <c r="BC2" s="10"/>
    </row>
    <row r="3" spans="2:61" s="2" customFormat="1" ht="16.5" customHeight="1">
      <c r="B3" s="317" t="s">
        <v>192</v>
      </c>
      <c r="C3" s="318"/>
      <c r="D3" s="318"/>
      <c r="E3" s="319"/>
      <c r="F3" s="436"/>
      <c r="G3" s="437"/>
      <c r="H3" s="437"/>
      <c r="I3" s="437"/>
      <c r="J3" s="438"/>
      <c r="K3" s="29"/>
      <c r="L3" s="29"/>
      <c r="M3" s="31"/>
      <c r="N3" s="339"/>
      <c r="O3" s="339"/>
      <c r="P3" s="339"/>
      <c r="Q3" s="41"/>
      <c r="R3" s="339"/>
      <c r="S3" s="339"/>
      <c r="T3" s="339"/>
      <c r="U3" s="339"/>
      <c r="V3" s="31"/>
      <c r="W3" s="31"/>
      <c r="X3" s="31"/>
      <c r="Y3" s="31"/>
      <c r="Z3" s="29"/>
      <c r="AA3" s="29"/>
      <c r="AB3" s="31"/>
      <c r="AC3" s="31"/>
      <c r="AD3" s="29"/>
      <c r="AE3" s="29"/>
      <c r="AF3" s="35" t="s">
        <v>127</v>
      </c>
      <c r="AH3" s="29"/>
      <c r="AI3" s="29"/>
      <c r="AO3" s="50"/>
      <c r="AP3" s="50"/>
      <c r="AQ3" s="311" t="s">
        <v>125</v>
      </c>
      <c r="AR3" s="311"/>
      <c r="AS3" s="311"/>
      <c r="AT3" s="311" t="s">
        <v>126</v>
      </c>
      <c r="AU3" s="31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</row>
    <row r="4" spans="1:61" s="2" customFormat="1" ht="16.5" customHeight="1">
      <c r="A4" s="106"/>
      <c r="B4" s="333"/>
      <c r="C4" s="333"/>
      <c r="D4" s="333"/>
      <c r="E4" s="333"/>
      <c r="F4" s="333"/>
      <c r="G4" s="29"/>
      <c r="H4" s="29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50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45"/>
      <c r="AP4" s="145"/>
      <c r="AQ4" s="447"/>
      <c r="AR4" s="447"/>
      <c r="AS4" s="447"/>
      <c r="AT4" s="447"/>
      <c r="AU4" s="447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1:49" s="2" customFormat="1" ht="17.25" customHeight="1">
      <c r="A5" s="36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38"/>
      <c r="W5" s="40"/>
      <c r="X5" s="40"/>
      <c r="Y5" s="31"/>
      <c r="Z5" s="50"/>
      <c r="AA5" s="50"/>
      <c r="AB5" s="351" t="s">
        <v>129</v>
      </c>
      <c r="AC5" s="351"/>
      <c r="AD5" s="351"/>
      <c r="AE5" s="351"/>
      <c r="AF5" s="351"/>
      <c r="AG5" s="351"/>
      <c r="AH5" s="32"/>
      <c r="AI5" s="32"/>
      <c r="AJ5" s="31"/>
      <c r="AK5" s="31"/>
      <c r="AL5" s="31"/>
      <c r="AM5" s="31"/>
      <c r="AN5" s="31"/>
      <c r="AW5" s="40"/>
    </row>
    <row r="6" spans="1:49" s="2" customFormat="1" ht="16.5" customHeight="1">
      <c r="A6" s="39"/>
      <c r="B6" s="317" t="s">
        <v>193</v>
      </c>
      <c r="C6" s="318"/>
      <c r="D6" s="318"/>
      <c r="E6" s="318"/>
      <c r="F6" s="319"/>
      <c r="G6" s="436"/>
      <c r="H6" s="437"/>
      <c r="I6" s="437"/>
      <c r="J6" s="437"/>
      <c r="K6" s="437"/>
      <c r="L6" s="437"/>
      <c r="M6" s="438"/>
      <c r="N6" s="28"/>
      <c r="O6" s="33" t="s">
        <v>218</v>
      </c>
      <c r="P6" s="436"/>
      <c r="Q6" s="437"/>
      <c r="R6" s="437"/>
      <c r="S6" s="437"/>
      <c r="T6" s="437"/>
      <c r="U6" s="438"/>
      <c r="V6" s="63"/>
      <c r="W6" s="64"/>
      <c r="X6" s="64"/>
      <c r="Y6" s="65" t="s">
        <v>133</v>
      </c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1" t="s">
        <v>134</v>
      </c>
      <c r="AW6" s="31"/>
    </row>
    <row r="7" spans="1:49" s="2" customFormat="1" ht="16.5" customHeight="1">
      <c r="A7" s="39"/>
      <c r="B7" s="90"/>
      <c r="C7" s="89"/>
      <c r="D7" s="89"/>
      <c r="E7" s="89"/>
      <c r="F7" s="89"/>
      <c r="G7" s="89"/>
      <c r="H7" s="89"/>
      <c r="I7" s="89" t="s">
        <v>128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63"/>
      <c r="W7" s="65"/>
      <c r="X7" s="65"/>
      <c r="Y7" s="69"/>
      <c r="Z7" s="62"/>
      <c r="AA7" s="62"/>
      <c r="AB7" s="69"/>
      <c r="AC7" s="69"/>
      <c r="AD7" s="62"/>
      <c r="AE7" s="62"/>
      <c r="AF7" s="69"/>
      <c r="AG7" s="69"/>
      <c r="AH7" s="62"/>
      <c r="AI7" s="62"/>
      <c r="AJ7" s="69"/>
      <c r="AK7" s="69"/>
      <c r="AL7" s="69"/>
      <c r="AM7" s="69"/>
      <c r="AN7" s="69"/>
      <c r="AO7" s="69"/>
      <c r="AW7" s="40"/>
    </row>
    <row r="8" spans="1:49" s="2" customFormat="1" ht="16.5" customHeight="1">
      <c r="A8" s="39"/>
      <c r="B8" s="320" t="s">
        <v>130</v>
      </c>
      <c r="C8" s="321"/>
      <c r="D8" s="436"/>
      <c r="E8" s="437"/>
      <c r="F8" s="437"/>
      <c r="G8" s="437"/>
      <c r="H8" s="437"/>
      <c r="I8" s="437"/>
      <c r="J8" s="438"/>
      <c r="K8" s="62"/>
      <c r="L8" s="62"/>
      <c r="M8" s="320" t="s">
        <v>131</v>
      </c>
      <c r="N8" s="321"/>
      <c r="O8" s="439"/>
      <c r="P8" s="68"/>
      <c r="Q8" s="320" t="s">
        <v>132</v>
      </c>
      <c r="R8" s="335"/>
      <c r="S8" s="336"/>
      <c r="T8" s="440"/>
      <c r="U8" s="441"/>
      <c r="V8" s="63"/>
      <c r="W8" s="64"/>
      <c r="X8" s="64"/>
      <c r="Y8" s="64"/>
      <c r="Z8" s="64"/>
      <c r="AA8" s="64"/>
      <c r="AB8" s="322" t="s">
        <v>135</v>
      </c>
      <c r="AC8" s="322"/>
      <c r="AD8" s="322"/>
      <c r="AE8" s="322"/>
      <c r="AF8" s="322"/>
      <c r="AG8" s="322"/>
      <c r="AH8" s="66"/>
      <c r="AI8" s="66"/>
      <c r="AJ8" s="64"/>
      <c r="AK8" s="64"/>
      <c r="AL8" s="64"/>
      <c r="AM8" s="64"/>
      <c r="AN8" s="64"/>
      <c r="AO8" s="69"/>
      <c r="AW8" s="31"/>
    </row>
    <row r="9" spans="1:49" s="2" customFormat="1" ht="16.5" customHeight="1">
      <c r="A9" s="92"/>
      <c r="B9" s="93"/>
      <c r="C9" s="93"/>
      <c r="D9" s="70"/>
      <c r="E9" s="70"/>
      <c r="F9" s="70"/>
      <c r="G9" s="70"/>
      <c r="H9" s="70"/>
      <c r="I9" s="70"/>
      <c r="J9" s="70"/>
      <c r="K9" s="94"/>
      <c r="L9" s="94"/>
      <c r="M9" s="93"/>
      <c r="N9" s="93"/>
      <c r="O9" s="94"/>
      <c r="P9" s="93"/>
      <c r="Q9" s="93"/>
      <c r="R9" s="93"/>
      <c r="S9" s="93"/>
      <c r="T9" s="93"/>
      <c r="U9" s="93"/>
      <c r="V9" s="95"/>
      <c r="W9" s="64"/>
      <c r="X9" s="64"/>
      <c r="Y9" s="65" t="s">
        <v>133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443"/>
      <c r="AM9" s="443"/>
      <c r="AN9" s="444"/>
      <c r="AO9" s="445" t="s">
        <v>136</v>
      </c>
      <c r="AP9" s="446"/>
      <c r="AQ9" s="41" t="s">
        <v>134</v>
      </c>
      <c r="AW9" s="31"/>
    </row>
    <row r="10" spans="1:49" s="1" customFormat="1" ht="11.25" customHeight="1">
      <c r="A10" s="96"/>
      <c r="B10" s="97"/>
      <c r="C10" s="97"/>
      <c r="D10" s="97"/>
      <c r="E10" s="37"/>
      <c r="F10" s="37"/>
      <c r="G10" s="97"/>
      <c r="H10" s="97"/>
      <c r="I10" s="37"/>
      <c r="J10" s="37"/>
      <c r="K10" s="97"/>
      <c r="L10" s="97"/>
      <c r="M10" s="97"/>
      <c r="N10" s="97"/>
      <c r="O10" s="97"/>
      <c r="P10" s="98"/>
      <c r="Q10" s="97"/>
      <c r="R10" s="97"/>
      <c r="S10" s="97"/>
      <c r="T10" s="97"/>
      <c r="U10" s="97"/>
      <c r="V10" s="98"/>
      <c r="W10" s="27"/>
      <c r="X10" s="27"/>
      <c r="Y10" s="27"/>
      <c r="Z10" s="52"/>
      <c r="AA10" s="52"/>
      <c r="AB10" s="51"/>
      <c r="AC10" s="51"/>
      <c r="AD10" s="52"/>
      <c r="AE10" s="52"/>
      <c r="AF10" s="58"/>
      <c r="AG10" s="58"/>
      <c r="AH10" s="52"/>
      <c r="AI10" s="52"/>
      <c r="AJ10" s="42"/>
      <c r="AK10" s="42"/>
      <c r="AL10" s="27"/>
      <c r="AM10" s="27"/>
      <c r="AN10" s="27"/>
      <c r="AW10" s="27"/>
    </row>
    <row r="11" spans="2:50" s="1" customFormat="1" ht="4.5" customHeight="1">
      <c r="B11" s="30"/>
      <c r="C11" s="30"/>
      <c r="D11" s="30"/>
      <c r="E11" s="32"/>
      <c r="F11" s="32"/>
      <c r="G11" s="30"/>
      <c r="H11" s="30"/>
      <c r="I11" s="32"/>
      <c r="J11" s="32"/>
      <c r="K11" s="30"/>
      <c r="L11" s="30"/>
      <c r="M11" s="30"/>
      <c r="N11" s="30"/>
      <c r="O11" s="30"/>
      <c r="P11" s="27"/>
      <c r="Q11" s="30"/>
      <c r="R11" s="30"/>
      <c r="S11" s="30"/>
      <c r="T11" s="30"/>
      <c r="U11" s="30"/>
      <c r="V11" s="27"/>
      <c r="W11" s="27"/>
      <c r="X11" s="27"/>
      <c r="Y11" s="27"/>
      <c r="Z11" s="30"/>
      <c r="AA11" s="30"/>
      <c r="AB11" s="27"/>
      <c r="AC11" s="27"/>
      <c r="AD11" s="30"/>
      <c r="AE11" s="30"/>
      <c r="AF11" s="42"/>
      <c r="AG11" s="42"/>
      <c r="AH11" s="30"/>
      <c r="AI11" s="30"/>
      <c r="AJ11" s="42"/>
      <c r="AK11" s="42"/>
      <c r="AL11" s="27"/>
      <c r="AM11" s="27"/>
      <c r="AN11" s="27"/>
      <c r="AW11" s="51"/>
      <c r="AX11" s="105"/>
    </row>
    <row r="12" spans="2:79" s="3" customFormat="1" ht="13.5" customHeight="1">
      <c r="B12" s="316" t="s">
        <v>98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7"/>
      <c r="R12" s="7"/>
      <c r="S12" s="7"/>
      <c r="T12" s="7"/>
      <c r="U12" s="7"/>
      <c r="V12" s="7"/>
      <c r="W12" s="6"/>
      <c r="X12" s="6"/>
      <c r="Y12" s="6"/>
      <c r="Z12" s="6"/>
      <c r="AA12" s="6"/>
      <c r="AB12" s="6"/>
      <c r="AC12" s="6"/>
      <c r="AD12" s="6"/>
      <c r="AE12" s="6"/>
      <c r="AF12" s="361" t="s">
        <v>99</v>
      </c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8"/>
      <c r="AV12" s="8"/>
      <c r="AW12" s="8"/>
      <c r="AX12" s="8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W12" s="9"/>
      <c r="BX12" s="9"/>
      <c r="BY12" s="9"/>
      <c r="BZ12" s="9"/>
      <c r="CA12" s="9"/>
    </row>
    <row r="13" spans="2:61" s="9" customFormat="1" ht="13.5" customHeight="1">
      <c r="B13" s="300" t="s">
        <v>252</v>
      </c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 t="s">
        <v>2</v>
      </c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2:60" s="9" customFormat="1" ht="13.5" customHeight="1">
      <c r="B14" s="300" t="s">
        <v>251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2"/>
      <c r="W14" s="302"/>
      <c r="X14" s="302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2"/>
      <c r="AT14" s="302"/>
      <c r="AU14" s="302"/>
      <c r="AW14" s="340"/>
      <c r="AX14" s="340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2:61" s="11" customFormat="1" ht="15.75" customHeight="1">
      <c r="B15" s="295" t="s">
        <v>100</v>
      </c>
      <c r="C15" s="261" t="s">
        <v>222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97"/>
      <c r="S15" s="257" t="s">
        <v>3</v>
      </c>
      <c r="T15" s="259" t="s">
        <v>220</v>
      </c>
      <c r="U15" s="259" t="s">
        <v>221</v>
      </c>
      <c r="V15" s="261" t="s">
        <v>248</v>
      </c>
      <c r="W15" s="262"/>
      <c r="X15" s="263"/>
      <c r="Y15" s="355" t="s">
        <v>171</v>
      </c>
      <c r="Z15" s="261" t="s">
        <v>225</v>
      </c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97"/>
      <c r="AP15" s="257" t="s">
        <v>3</v>
      </c>
      <c r="AQ15" s="299" t="s">
        <v>224</v>
      </c>
      <c r="AR15" s="299" t="s">
        <v>223</v>
      </c>
      <c r="AS15" s="261" t="s">
        <v>248</v>
      </c>
      <c r="AT15" s="262"/>
      <c r="AU15" s="263"/>
      <c r="AW15" s="26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2:61" s="11" customFormat="1" ht="15.75" customHeight="1">
      <c r="B16" s="296"/>
      <c r="C16" s="264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98"/>
      <c r="S16" s="258"/>
      <c r="T16" s="260"/>
      <c r="U16" s="260"/>
      <c r="V16" s="264"/>
      <c r="W16" s="265"/>
      <c r="X16" s="266"/>
      <c r="Y16" s="356"/>
      <c r="Z16" s="264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98"/>
      <c r="AP16" s="258"/>
      <c r="AQ16" s="299"/>
      <c r="AR16" s="299"/>
      <c r="AS16" s="264"/>
      <c r="AT16" s="265"/>
      <c r="AU16" s="266"/>
      <c r="AW16" s="26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2:79" s="11" customFormat="1" ht="16.5" customHeight="1">
      <c r="B17" s="12">
        <v>1</v>
      </c>
      <c r="C17" s="357" t="s">
        <v>120</v>
      </c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157" t="s">
        <v>4</v>
      </c>
      <c r="T17" s="448">
        <v>2</v>
      </c>
      <c r="U17" s="448"/>
      <c r="V17" s="430"/>
      <c r="W17" s="431"/>
      <c r="X17" s="432"/>
      <c r="Y17" s="15">
        <v>100</v>
      </c>
      <c r="Z17" s="313" t="s">
        <v>5</v>
      </c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150" t="s">
        <v>6</v>
      </c>
      <c r="AQ17" s="448">
        <v>2</v>
      </c>
      <c r="AR17" s="448"/>
      <c r="AS17" s="430"/>
      <c r="AT17" s="431"/>
      <c r="AU17" s="432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Y17" s="9"/>
      <c r="BZ17" s="45"/>
      <c r="CA17" s="10"/>
    </row>
    <row r="18" spans="2:79" s="11" customFormat="1" ht="16.5" customHeight="1">
      <c r="B18" s="12">
        <v>2</v>
      </c>
      <c r="C18" s="313" t="s">
        <v>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150" t="s">
        <v>4</v>
      </c>
      <c r="T18" s="448">
        <v>2</v>
      </c>
      <c r="U18" s="448"/>
      <c r="V18" s="430"/>
      <c r="W18" s="431"/>
      <c r="X18" s="432"/>
      <c r="Y18" s="15">
        <v>101</v>
      </c>
      <c r="Z18" s="313" t="s">
        <v>8</v>
      </c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150" t="s">
        <v>6</v>
      </c>
      <c r="AQ18" s="448">
        <v>2</v>
      </c>
      <c r="AR18" s="448"/>
      <c r="AS18" s="430"/>
      <c r="AT18" s="431"/>
      <c r="AU18" s="432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Y18" s="9"/>
      <c r="BZ18" s="45"/>
      <c r="CA18" s="10"/>
    </row>
    <row r="19" spans="2:79" s="11" customFormat="1" ht="16.5" customHeight="1">
      <c r="B19" s="12">
        <v>3</v>
      </c>
      <c r="C19" s="313" t="s">
        <v>68</v>
      </c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150" t="s">
        <v>4</v>
      </c>
      <c r="T19" s="448">
        <v>1</v>
      </c>
      <c r="U19" s="448"/>
      <c r="V19" s="430"/>
      <c r="W19" s="431"/>
      <c r="X19" s="432"/>
      <c r="Y19" s="15">
        <v>102</v>
      </c>
      <c r="Z19" s="313" t="s">
        <v>10</v>
      </c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150" t="s">
        <v>6</v>
      </c>
      <c r="AQ19" s="448">
        <v>2</v>
      </c>
      <c r="AR19" s="448"/>
      <c r="AS19" s="430"/>
      <c r="AT19" s="431"/>
      <c r="AU19" s="432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Y19" s="9"/>
      <c r="BZ19" s="45"/>
      <c r="CA19" s="10"/>
    </row>
    <row r="20" spans="2:79" s="11" customFormat="1" ht="16.5" customHeight="1">
      <c r="B20" s="12">
        <v>4</v>
      </c>
      <c r="C20" s="313" t="s">
        <v>69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150" t="s">
        <v>4</v>
      </c>
      <c r="T20" s="448">
        <v>1</v>
      </c>
      <c r="U20" s="448"/>
      <c r="V20" s="430"/>
      <c r="W20" s="431"/>
      <c r="X20" s="432"/>
      <c r="Y20" s="15">
        <v>103</v>
      </c>
      <c r="Z20" s="313" t="s">
        <v>13</v>
      </c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150" t="s">
        <v>6</v>
      </c>
      <c r="AQ20" s="448">
        <v>2</v>
      </c>
      <c r="AR20" s="448"/>
      <c r="AS20" s="430"/>
      <c r="AT20" s="431"/>
      <c r="AU20" s="432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Y20" s="9"/>
      <c r="BZ20" s="45"/>
      <c r="CA20" s="10"/>
    </row>
    <row r="21" spans="2:79" s="11" customFormat="1" ht="16.5" customHeight="1">
      <c r="B21" s="12">
        <v>5</v>
      </c>
      <c r="C21" s="313" t="s">
        <v>12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150" t="s">
        <v>11</v>
      </c>
      <c r="T21" s="448">
        <v>2</v>
      </c>
      <c r="U21" s="448"/>
      <c r="V21" s="430"/>
      <c r="W21" s="431"/>
      <c r="X21" s="432"/>
      <c r="Y21" s="25">
        <v>104</v>
      </c>
      <c r="Z21" s="313" t="s">
        <v>14</v>
      </c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166" t="s">
        <v>6</v>
      </c>
      <c r="AQ21" s="448">
        <v>6</v>
      </c>
      <c r="AR21" s="448"/>
      <c r="AS21" s="430"/>
      <c r="AT21" s="431"/>
      <c r="AU21" s="432"/>
      <c r="AW21" s="26"/>
      <c r="AX21" s="340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Y21" s="9"/>
      <c r="BZ21" s="45"/>
      <c r="CA21" s="10"/>
    </row>
    <row r="22" spans="2:79" s="11" customFormat="1" ht="16.5" customHeight="1">
      <c r="B22" s="12">
        <v>6</v>
      </c>
      <c r="C22" s="313" t="s">
        <v>235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150" t="s">
        <v>11</v>
      </c>
      <c r="T22" s="448">
        <v>2</v>
      </c>
      <c r="U22" s="448"/>
      <c r="V22" s="430"/>
      <c r="W22" s="431"/>
      <c r="X22" s="432"/>
      <c r="Y22" s="15">
        <v>105</v>
      </c>
      <c r="Z22" s="313" t="s">
        <v>17</v>
      </c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150" t="s">
        <v>6</v>
      </c>
      <c r="AQ22" s="448">
        <v>2</v>
      </c>
      <c r="AR22" s="448"/>
      <c r="AS22" s="430"/>
      <c r="AT22" s="431"/>
      <c r="AU22" s="432"/>
      <c r="AW22" s="26"/>
      <c r="AX22" s="340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Y22" s="45"/>
      <c r="BZ22" s="45"/>
      <c r="CA22" s="10"/>
    </row>
    <row r="23" spans="2:79" s="11" customFormat="1" ht="16.5" customHeight="1">
      <c r="B23" s="12">
        <v>7</v>
      </c>
      <c r="C23" s="313" t="s">
        <v>16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150" t="s">
        <v>4</v>
      </c>
      <c r="T23" s="448">
        <v>1</v>
      </c>
      <c r="U23" s="448"/>
      <c r="V23" s="430"/>
      <c r="W23" s="431"/>
      <c r="X23" s="432"/>
      <c r="Y23" s="15">
        <v>106</v>
      </c>
      <c r="Z23" s="313" t="s">
        <v>23</v>
      </c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150" t="s">
        <v>6</v>
      </c>
      <c r="AQ23" s="448">
        <v>2</v>
      </c>
      <c r="AR23" s="448"/>
      <c r="AS23" s="430"/>
      <c r="AT23" s="431"/>
      <c r="AU23" s="432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CA23" s="10"/>
    </row>
    <row r="24" spans="2:79" s="11" customFormat="1" ht="16.5" customHeight="1">
      <c r="B24" s="12">
        <v>8</v>
      </c>
      <c r="C24" s="313" t="s">
        <v>25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150" t="s">
        <v>11</v>
      </c>
      <c r="T24" s="448">
        <v>1</v>
      </c>
      <c r="U24" s="448"/>
      <c r="V24" s="430"/>
      <c r="W24" s="431"/>
      <c r="X24" s="432"/>
      <c r="Y24" s="15">
        <v>107</v>
      </c>
      <c r="Z24" s="313" t="s">
        <v>76</v>
      </c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150" t="s">
        <v>6</v>
      </c>
      <c r="AQ24" s="448">
        <v>2</v>
      </c>
      <c r="AR24" s="448"/>
      <c r="AS24" s="430"/>
      <c r="AT24" s="431"/>
      <c r="AU24" s="432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CA24" s="10"/>
    </row>
    <row r="25" spans="2:61" s="11" customFormat="1" ht="16.5" customHeight="1">
      <c r="B25" s="12">
        <v>9</v>
      </c>
      <c r="C25" s="313" t="s">
        <v>121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150" t="s">
        <v>4</v>
      </c>
      <c r="T25" s="448">
        <v>2</v>
      </c>
      <c r="U25" s="448"/>
      <c r="V25" s="430"/>
      <c r="W25" s="431"/>
      <c r="X25" s="432"/>
      <c r="Y25" s="15">
        <v>108</v>
      </c>
      <c r="Z25" s="313" t="s">
        <v>26</v>
      </c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150" t="s">
        <v>6</v>
      </c>
      <c r="AQ25" s="448">
        <v>2</v>
      </c>
      <c r="AR25" s="448"/>
      <c r="AS25" s="430"/>
      <c r="AT25" s="431"/>
      <c r="AU25" s="432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2:61" s="11" customFormat="1" ht="16.5" customHeight="1">
      <c r="B26" s="12">
        <v>10</v>
      </c>
      <c r="C26" s="313" t="s">
        <v>77</v>
      </c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5"/>
      <c r="S26" s="150" t="s">
        <v>78</v>
      </c>
      <c r="T26" s="448">
        <v>2</v>
      </c>
      <c r="U26" s="448"/>
      <c r="V26" s="430"/>
      <c r="W26" s="431"/>
      <c r="X26" s="432"/>
      <c r="Y26" s="15">
        <v>109</v>
      </c>
      <c r="Z26" s="313" t="s">
        <v>28</v>
      </c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150" t="s">
        <v>6</v>
      </c>
      <c r="AQ26" s="448">
        <v>2</v>
      </c>
      <c r="AR26" s="448"/>
      <c r="AS26" s="430"/>
      <c r="AT26" s="431"/>
      <c r="AU26" s="432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2:61" s="11" customFormat="1" ht="16.5" customHeight="1">
      <c r="B27" s="12">
        <v>11</v>
      </c>
      <c r="C27" s="313" t="s">
        <v>14</v>
      </c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5"/>
      <c r="S27" s="150" t="s">
        <v>6</v>
      </c>
      <c r="T27" s="448">
        <v>2</v>
      </c>
      <c r="U27" s="448"/>
      <c r="V27" s="430"/>
      <c r="W27" s="431"/>
      <c r="X27" s="432"/>
      <c r="Y27" s="15">
        <v>110</v>
      </c>
      <c r="Z27" s="313" t="s">
        <v>79</v>
      </c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150" t="s">
        <v>6</v>
      </c>
      <c r="AQ27" s="448">
        <v>2</v>
      </c>
      <c r="AR27" s="448"/>
      <c r="AS27" s="430"/>
      <c r="AT27" s="431"/>
      <c r="AU27" s="432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2:61" s="11" customFormat="1" ht="16.5" customHeight="1">
      <c r="B28" s="12">
        <v>12</v>
      </c>
      <c r="C28" s="313" t="s">
        <v>31</v>
      </c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150" t="s">
        <v>21</v>
      </c>
      <c r="T28" s="448">
        <v>1</v>
      </c>
      <c r="U28" s="448"/>
      <c r="V28" s="430"/>
      <c r="W28" s="431"/>
      <c r="X28" s="432"/>
      <c r="Y28" s="15">
        <v>111</v>
      </c>
      <c r="Z28" s="313" t="s">
        <v>30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150" t="s">
        <v>6</v>
      </c>
      <c r="AQ28" s="448">
        <v>2</v>
      </c>
      <c r="AR28" s="448"/>
      <c r="AS28" s="430"/>
      <c r="AT28" s="431"/>
      <c r="AU28" s="432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2:61" s="11" customFormat="1" ht="16.5" customHeight="1">
      <c r="B29" s="12">
        <v>13</v>
      </c>
      <c r="C29" s="313" t="s">
        <v>173</v>
      </c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150" t="s">
        <v>4</v>
      </c>
      <c r="T29" s="448">
        <v>1</v>
      </c>
      <c r="U29" s="448"/>
      <c r="V29" s="430"/>
      <c r="W29" s="431"/>
      <c r="X29" s="432"/>
      <c r="Y29" s="15">
        <v>112</v>
      </c>
      <c r="Z29" s="313" t="s">
        <v>80</v>
      </c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150" t="s">
        <v>6</v>
      </c>
      <c r="AQ29" s="448">
        <v>2</v>
      </c>
      <c r="AR29" s="448"/>
      <c r="AS29" s="430"/>
      <c r="AT29" s="431"/>
      <c r="AU29" s="432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2:61" s="11" customFormat="1" ht="16.5" customHeight="1">
      <c r="B30" s="12">
        <v>14</v>
      </c>
      <c r="C30" s="313" t="s">
        <v>34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150" t="s">
        <v>4</v>
      </c>
      <c r="T30" s="448">
        <v>1</v>
      </c>
      <c r="U30" s="448"/>
      <c r="V30" s="430"/>
      <c r="W30" s="431"/>
      <c r="X30" s="432"/>
      <c r="Y30" s="15">
        <v>113</v>
      </c>
      <c r="Z30" s="313" t="s">
        <v>19</v>
      </c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150" t="s">
        <v>6</v>
      </c>
      <c r="AQ30" s="448">
        <v>2</v>
      </c>
      <c r="AR30" s="448"/>
      <c r="AS30" s="430"/>
      <c r="AT30" s="431"/>
      <c r="AU30" s="432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2:61" s="11" customFormat="1" ht="16.5" customHeight="1">
      <c r="B31" s="12">
        <v>15</v>
      </c>
      <c r="C31" s="313" t="s">
        <v>81</v>
      </c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150" t="s">
        <v>4</v>
      </c>
      <c r="T31" s="448">
        <v>2</v>
      </c>
      <c r="U31" s="448"/>
      <c r="V31" s="430"/>
      <c r="W31" s="431"/>
      <c r="X31" s="432"/>
      <c r="Y31" s="15">
        <v>114</v>
      </c>
      <c r="Z31" s="313" t="s">
        <v>33</v>
      </c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150" t="s">
        <v>6</v>
      </c>
      <c r="AQ31" s="448">
        <v>2</v>
      </c>
      <c r="AR31" s="448"/>
      <c r="AS31" s="430"/>
      <c r="AT31" s="431"/>
      <c r="AU31" s="432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2:61" s="11" customFormat="1" ht="16.5" customHeight="1">
      <c r="B32" s="12">
        <v>16</v>
      </c>
      <c r="C32" s="313" t="s">
        <v>83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150" t="s">
        <v>4</v>
      </c>
      <c r="T32" s="448">
        <v>2</v>
      </c>
      <c r="U32" s="448"/>
      <c r="V32" s="430"/>
      <c r="W32" s="431"/>
      <c r="X32" s="432"/>
      <c r="Y32" s="15">
        <v>115</v>
      </c>
      <c r="Z32" s="313" t="s">
        <v>82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150" t="s">
        <v>6</v>
      </c>
      <c r="AQ32" s="448">
        <v>2</v>
      </c>
      <c r="AR32" s="448"/>
      <c r="AS32" s="430"/>
      <c r="AT32" s="431"/>
      <c r="AU32" s="432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2:61" s="11" customFormat="1" ht="16.5" customHeight="1">
      <c r="B33" s="12">
        <v>17</v>
      </c>
      <c r="C33" s="313" t="s">
        <v>38</v>
      </c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150" t="s">
        <v>4</v>
      </c>
      <c r="T33" s="448">
        <v>1</v>
      </c>
      <c r="U33" s="448"/>
      <c r="V33" s="430"/>
      <c r="W33" s="431"/>
      <c r="X33" s="432"/>
      <c r="Y33" s="15">
        <v>116</v>
      </c>
      <c r="Z33" s="313" t="s">
        <v>37</v>
      </c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150" t="s">
        <v>6</v>
      </c>
      <c r="AQ33" s="448">
        <v>2</v>
      </c>
      <c r="AR33" s="448"/>
      <c r="AS33" s="430"/>
      <c r="AT33" s="431"/>
      <c r="AU33" s="432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2:61" s="11" customFormat="1" ht="16.5" customHeight="1">
      <c r="B34" s="12">
        <v>18</v>
      </c>
      <c r="C34" s="313" t="s">
        <v>40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150" t="s">
        <v>11</v>
      </c>
      <c r="T34" s="448">
        <v>1</v>
      </c>
      <c r="U34" s="448"/>
      <c r="V34" s="430"/>
      <c r="W34" s="431"/>
      <c r="X34" s="432"/>
      <c r="Y34" s="15">
        <v>117</v>
      </c>
      <c r="Z34" s="313" t="s">
        <v>39</v>
      </c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150" t="s">
        <v>6</v>
      </c>
      <c r="AQ34" s="448">
        <v>2</v>
      </c>
      <c r="AR34" s="448"/>
      <c r="AS34" s="430"/>
      <c r="AT34" s="431"/>
      <c r="AU34" s="432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2:61" s="11" customFormat="1" ht="16.5" customHeight="1">
      <c r="B35" s="12">
        <v>19</v>
      </c>
      <c r="C35" s="313" t="s">
        <v>205</v>
      </c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150" t="s">
        <v>21</v>
      </c>
      <c r="T35" s="448">
        <v>1</v>
      </c>
      <c r="U35" s="448"/>
      <c r="V35" s="430"/>
      <c r="W35" s="431"/>
      <c r="X35" s="432"/>
      <c r="Y35" s="15">
        <v>118</v>
      </c>
      <c r="Z35" s="313" t="s">
        <v>41</v>
      </c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150" t="s">
        <v>6</v>
      </c>
      <c r="AQ35" s="448">
        <v>2</v>
      </c>
      <c r="AR35" s="448"/>
      <c r="AS35" s="430"/>
      <c r="AT35" s="431"/>
      <c r="AU35" s="432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2:61" s="11" customFormat="1" ht="16.5" customHeight="1">
      <c r="B36" s="12">
        <v>20</v>
      </c>
      <c r="C36" s="313" t="s">
        <v>217</v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150" t="s">
        <v>4</v>
      </c>
      <c r="T36" s="448">
        <v>1</v>
      </c>
      <c r="U36" s="448"/>
      <c r="V36" s="430"/>
      <c r="W36" s="431"/>
      <c r="X36" s="432"/>
      <c r="Y36" s="15">
        <v>119</v>
      </c>
      <c r="Z36" s="357" t="s">
        <v>253</v>
      </c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157" t="s">
        <v>27</v>
      </c>
      <c r="AQ36" s="448">
        <v>2</v>
      </c>
      <c r="AR36" s="448"/>
      <c r="AS36" s="430"/>
      <c r="AT36" s="431"/>
      <c r="AU36" s="432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2:61" s="11" customFormat="1" ht="16.5" customHeight="1">
      <c r="B37" s="12">
        <v>21</v>
      </c>
      <c r="C37" s="313" t="s">
        <v>84</v>
      </c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150" t="s">
        <v>4</v>
      </c>
      <c r="T37" s="448">
        <v>1</v>
      </c>
      <c r="U37" s="448"/>
      <c r="V37" s="430"/>
      <c r="W37" s="431"/>
      <c r="X37" s="432"/>
      <c r="Y37" s="15">
        <v>120</v>
      </c>
      <c r="Z37" s="313" t="s">
        <v>43</v>
      </c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150" t="s">
        <v>6</v>
      </c>
      <c r="AQ37" s="448">
        <v>2</v>
      </c>
      <c r="AR37" s="448"/>
      <c r="AS37" s="430"/>
      <c r="AT37" s="431"/>
      <c r="AU37" s="432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45"/>
    </row>
    <row r="38" spans="2:61" s="11" customFormat="1" ht="16.5" customHeight="1">
      <c r="B38" s="12">
        <v>22</v>
      </c>
      <c r="C38" s="313" t="s">
        <v>46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150" t="s">
        <v>4</v>
      </c>
      <c r="T38" s="448">
        <v>1</v>
      </c>
      <c r="U38" s="448"/>
      <c r="V38" s="430"/>
      <c r="W38" s="431"/>
      <c r="X38" s="432"/>
      <c r="Y38" s="15">
        <v>121</v>
      </c>
      <c r="Z38" s="313" t="s">
        <v>45</v>
      </c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150" t="s">
        <v>6</v>
      </c>
      <c r="AQ38" s="448">
        <v>2</v>
      </c>
      <c r="AR38" s="448"/>
      <c r="AS38" s="430"/>
      <c r="AT38" s="431"/>
      <c r="AU38" s="432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2:61" s="11" customFormat="1" ht="16.5" customHeight="1" thickBot="1">
      <c r="B39" s="12">
        <v>23</v>
      </c>
      <c r="C39" s="313" t="s">
        <v>44</v>
      </c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150" t="s">
        <v>4</v>
      </c>
      <c r="T39" s="448">
        <v>1</v>
      </c>
      <c r="U39" s="448"/>
      <c r="V39" s="430"/>
      <c r="W39" s="431"/>
      <c r="X39" s="432"/>
      <c r="Y39" s="101">
        <v>122</v>
      </c>
      <c r="Z39" s="359" t="s">
        <v>188</v>
      </c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159" t="s">
        <v>6</v>
      </c>
      <c r="AQ39" s="474">
        <v>2</v>
      </c>
      <c r="AR39" s="474"/>
      <c r="AS39" s="453"/>
      <c r="AT39" s="454"/>
      <c r="AU39" s="455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2:61" s="11" customFormat="1" ht="16.5" customHeight="1">
      <c r="B40" s="12">
        <v>24</v>
      </c>
      <c r="C40" s="313" t="s">
        <v>208</v>
      </c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150" t="s">
        <v>21</v>
      </c>
      <c r="T40" s="448">
        <v>2</v>
      </c>
      <c r="U40" s="448"/>
      <c r="V40" s="430"/>
      <c r="W40" s="431"/>
      <c r="X40" s="432"/>
      <c r="Y40" s="482"/>
      <c r="Z40" s="483"/>
      <c r="AA40" s="484"/>
      <c r="AB40" s="484"/>
      <c r="AC40" s="484"/>
      <c r="AD40" s="484"/>
      <c r="AE40" s="484"/>
      <c r="AF40" s="484"/>
      <c r="AG40" s="484"/>
      <c r="AH40" s="484"/>
      <c r="AI40" s="484"/>
      <c r="AJ40" s="484"/>
      <c r="AK40" s="484"/>
      <c r="AL40" s="484"/>
      <c r="AM40" s="484"/>
      <c r="AN40" s="484"/>
      <c r="AO40" s="485"/>
      <c r="AP40" s="486"/>
      <c r="AQ40" s="475"/>
      <c r="AR40" s="475"/>
      <c r="AS40" s="476"/>
      <c r="AT40" s="477"/>
      <c r="AU40" s="478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2:61" s="11" customFormat="1" ht="16.5" customHeight="1">
      <c r="B41" s="12">
        <v>25</v>
      </c>
      <c r="C41" s="313" t="s">
        <v>245</v>
      </c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150" t="s">
        <v>24</v>
      </c>
      <c r="T41" s="448">
        <v>2</v>
      </c>
      <c r="U41" s="448"/>
      <c r="V41" s="430"/>
      <c r="W41" s="431"/>
      <c r="X41" s="432"/>
      <c r="Y41" s="487"/>
      <c r="Z41" s="488"/>
      <c r="AA41" s="489"/>
      <c r="AB41" s="489"/>
      <c r="AC41" s="489"/>
      <c r="AD41" s="489"/>
      <c r="AE41" s="489"/>
      <c r="AF41" s="489"/>
      <c r="AG41" s="489"/>
      <c r="AH41" s="489"/>
      <c r="AI41" s="489"/>
      <c r="AJ41" s="489"/>
      <c r="AK41" s="489"/>
      <c r="AL41" s="489"/>
      <c r="AM41" s="489"/>
      <c r="AN41" s="489"/>
      <c r="AO41" s="490"/>
      <c r="AP41" s="491"/>
      <c r="AQ41" s="461"/>
      <c r="AR41" s="461"/>
      <c r="AS41" s="430"/>
      <c r="AT41" s="431"/>
      <c r="AU41" s="432"/>
      <c r="AW41" s="26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26"/>
    </row>
    <row r="42" spans="2:61" s="11" customFormat="1" ht="16.5" customHeight="1">
      <c r="B42" s="12">
        <v>26</v>
      </c>
      <c r="C42" s="313" t="s">
        <v>66</v>
      </c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150" t="s">
        <v>21</v>
      </c>
      <c r="T42" s="448">
        <v>1</v>
      </c>
      <c r="U42" s="448"/>
      <c r="V42" s="430"/>
      <c r="W42" s="431"/>
      <c r="X42" s="432"/>
      <c r="Y42" s="492"/>
      <c r="Z42" s="488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89"/>
      <c r="AM42" s="489"/>
      <c r="AN42" s="489"/>
      <c r="AO42" s="490"/>
      <c r="AP42" s="466"/>
      <c r="AQ42" s="461"/>
      <c r="AR42" s="461"/>
      <c r="AS42" s="479"/>
      <c r="AT42" s="480"/>
      <c r="AU42" s="481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</row>
    <row r="43" spans="2:60" s="11" customFormat="1" ht="16.5" customHeight="1">
      <c r="B43" s="12">
        <v>27</v>
      </c>
      <c r="C43" s="313" t="s">
        <v>49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150" t="s">
        <v>4</v>
      </c>
      <c r="T43" s="448">
        <v>2</v>
      </c>
      <c r="U43" s="448"/>
      <c r="V43" s="430"/>
      <c r="W43" s="431"/>
      <c r="X43" s="432"/>
      <c r="Y43" s="487"/>
      <c r="Z43" s="488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90"/>
      <c r="AP43" s="466"/>
      <c r="AQ43" s="461"/>
      <c r="AR43" s="461"/>
      <c r="AS43" s="430"/>
      <c r="AT43" s="431"/>
      <c r="AU43" s="432"/>
      <c r="AW43" s="26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2:61" s="11" customFormat="1" ht="16.5" customHeight="1">
      <c r="B44" s="12">
        <v>28</v>
      </c>
      <c r="C44" s="313" t="s">
        <v>50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150" t="s">
        <v>15</v>
      </c>
      <c r="T44" s="448">
        <v>2</v>
      </c>
      <c r="U44" s="448"/>
      <c r="V44" s="430"/>
      <c r="W44" s="431"/>
      <c r="X44" s="432"/>
      <c r="Y44" s="487"/>
      <c r="Z44" s="488"/>
      <c r="AA44" s="489"/>
      <c r="AB44" s="489"/>
      <c r="AC44" s="489"/>
      <c r="AD44" s="489"/>
      <c r="AE44" s="489"/>
      <c r="AF44" s="489"/>
      <c r="AG44" s="489"/>
      <c r="AH44" s="489"/>
      <c r="AI44" s="489"/>
      <c r="AJ44" s="489"/>
      <c r="AK44" s="489"/>
      <c r="AL44" s="489"/>
      <c r="AM44" s="489"/>
      <c r="AN44" s="489"/>
      <c r="AO44" s="490"/>
      <c r="AP44" s="466"/>
      <c r="AQ44" s="461"/>
      <c r="AR44" s="461"/>
      <c r="AS44" s="430"/>
      <c r="AT44" s="431"/>
      <c r="AU44" s="432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</row>
    <row r="45" spans="2:61" s="11" customFormat="1" ht="16.5" customHeight="1">
      <c r="B45" s="12">
        <v>29</v>
      </c>
      <c r="C45" s="313" t="s">
        <v>51</v>
      </c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150" t="s">
        <v>15</v>
      </c>
      <c r="T45" s="448">
        <v>2</v>
      </c>
      <c r="U45" s="448"/>
      <c r="V45" s="430"/>
      <c r="W45" s="431"/>
      <c r="X45" s="432"/>
      <c r="Y45" s="487"/>
      <c r="Z45" s="488"/>
      <c r="AA45" s="489"/>
      <c r="AB45" s="489"/>
      <c r="AC45" s="489"/>
      <c r="AD45" s="489"/>
      <c r="AE45" s="489"/>
      <c r="AF45" s="489"/>
      <c r="AG45" s="489"/>
      <c r="AH45" s="489"/>
      <c r="AI45" s="489"/>
      <c r="AJ45" s="489"/>
      <c r="AK45" s="489"/>
      <c r="AL45" s="489"/>
      <c r="AM45" s="489"/>
      <c r="AN45" s="489"/>
      <c r="AO45" s="490"/>
      <c r="AP45" s="466"/>
      <c r="AQ45" s="461"/>
      <c r="AR45" s="461"/>
      <c r="AS45" s="430"/>
      <c r="AT45" s="431"/>
      <c r="AU45" s="432"/>
      <c r="AW45" s="26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9"/>
    </row>
    <row r="46" spans="2:61" s="11" customFormat="1" ht="16.5" customHeight="1">
      <c r="B46" s="12">
        <v>30</v>
      </c>
      <c r="C46" s="313" t="s">
        <v>209</v>
      </c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150" t="s">
        <v>4</v>
      </c>
      <c r="T46" s="448">
        <v>2</v>
      </c>
      <c r="U46" s="448"/>
      <c r="V46" s="430"/>
      <c r="W46" s="431"/>
      <c r="X46" s="432"/>
      <c r="Y46" s="303">
        <f>SUM(AQ17:AQ45)</f>
        <v>50</v>
      </c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4"/>
      <c r="AO46" s="304"/>
      <c r="AP46" s="307" t="s">
        <v>249</v>
      </c>
      <c r="AQ46" s="308"/>
      <c r="AR46" s="308"/>
      <c r="AS46" s="323">
        <f>SUM(AR17:AR45)</f>
        <v>0</v>
      </c>
      <c r="AT46" s="323"/>
      <c r="AU46" s="148" t="s">
        <v>250</v>
      </c>
      <c r="AW46" s="340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</row>
    <row r="47" spans="2:61" s="11" customFormat="1" ht="16.5" customHeight="1">
      <c r="B47" s="12">
        <v>31</v>
      </c>
      <c r="C47" s="313" t="s">
        <v>53</v>
      </c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150" t="s">
        <v>4</v>
      </c>
      <c r="T47" s="448">
        <v>1</v>
      </c>
      <c r="U47" s="448"/>
      <c r="V47" s="430"/>
      <c r="W47" s="431"/>
      <c r="X47" s="432"/>
      <c r="Y47" s="10"/>
      <c r="AT47" s="10"/>
      <c r="AU47" s="10"/>
      <c r="AW47" s="340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</row>
    <row r="48" spans="2:61" s="11" customFormat="1" ht="16.5" customHeight="1">
      <c r="B48" s="12">
        <v>32</v>
      </c>
      <c r="C48" s="313" t="s">
        <v>54</v>
      </c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150" t="s">
        <v>15</v>
      </c>
      <c r="T48" s="448">
        <v>4</v>
      </c>
      <c r="U48" s="448"/>
      <c r="V48" s="430"/>
      <c r="W48" s="431"/>
      <c r="X48" s="432"/>
      <c r="Y48" s="10"/>
      <c r="Z48" s="352" t="s">
        <v>169</v>
      </c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  <c r="AM48" s="352"/>
      <c r="AN48" s="352"/>
      <c r="AO48" s="352"/>
      <c r="AP48" s="352"/>
      <c r="AQ48" s="352"/>
      <c r="AR48" s="100"/>
      <c r="AS48" s="100"/>
      <c r="AT48" s="10"/>
      <c r="AU48" s="10"/>
      <c r="AW48" s="26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s="11" customFormat="1" ht="16.5" customHeight="1">
      <c r="B49" s="12">
        <v>33</v>
      </c>
      <c r="C49" s="313" t="s">
        <v>85</v>
      </c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150" t="s">
        <v>78</v>
      </c>
      <c r="T49" s="448">
        <v>2</v>
      </c>
      <c r="U49" s="448"/>
      <c r="V49" s="430"/>
      <c r="W49" s="431"/>
      <c r="X49" s="432"/>
      <c r="Y49" s="10"/>
      <c r="Z49" s="204" t="s">
        <v>101</v>
      </c>
      <c r="AA49" s="205"/>
      <c r="AB49" s="205"/>
      <c r="AC49" s="342"/>
      <c r="AD49" s="344" t="s">
        <v>101</v>
      </c>
      <c r="AE49" s="205"/>
      <c r="AF49" s="205"/>
      <c r="AG49" s="342"/>
      <c r="AH49" s="344" t="s">
        <v>101</v>
      </c>
      <c r="AI49" s="205"/>
      <c r="AJ49" s="205"/>
      <c r="AK49" s="342"/>
      <c r="AL49" s="344" t="s">
        <v>101</v>
      </c>
      <c r="AM49" s="342"/>
      <c r="AN49" s="276" t="s">
        <v>110</v>
      </c>
      <c r="AO49" s="277"/>
      <c r="AP49" s="277"/>
      <c r="AQ49" s="277"/>
      <c r="AR49" s="277"/>
      <c r="AS49" s="278"/>
      <c r="AT49" s="46"/>
      <c r="AU49" s="46"/>
      <c r="AW49" s="26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s="11" customFormat="1" ht="16.5" customHeight="1">
      <c r="B50" s="12">
        <v>34</v>
      </c>
      <c r="C50" s="313" t="s">
        <v>22</v>
      </c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150" t="s">
        <v>4</v>
      </c>
      <c r="T50" s="448">
        <v>1</v>
      </c>
      <c r="U50" s="448"/>
      <c r="V50" s="430"/>
      <c r="W50" s="431"/>
      <c r="X50" s="432"/>
      <c r="Y50" s="10"/>
      <c r="Z50" s="210"/>
      <c r="AA50" s="211"/>
      <c r="AB50" s="211"/>
      <c r="AC50" s="343"/>
      <c r="AD50" s="345"/>
      <c r="AE50" s="211"/>
      <c r="AF50" s="211"/>
      <c r="AG50" s="343"/>
      <c r="AH50" s="345"/>
      <c r="AI50" s="211"/>
      <c r="AJ50" s="211"/>
      <c r="AK50" s="343"/>
      <c r="AL50" s="345"/>
      <c r="AM50" s="343"/>
      <c r="AN50" s="279"/>
      <c r="AO50" s="280"/>
      <c r="AP50" s="280"/>
      <c r="AQ50" s="280"/>
      <c r="AR50" s="280"/>
      <c r="AS50" s="281"/>
      <c r="AT50" s="46"/>
      <c r="AU50" s="46"/>
      <c r="AW50" s="340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s="11" customFormat="1" ht="16.5" customHeight="1">
      <c r="B51" s="12">
        <v>35</v>
      </c>
      <c r="C51" s="313" t="s">
        <v>86</v>
      </c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150" t="s">
        <v>4</v>
      </c>
      <c r="T51" s="448">
        <v>2</v>
      </c>
      <c r="U51" s="448"/>
      <c r="V51" s="430"/>
      <c r="W51" s="431"/>
      <c r="X51" s="432"/>
      <c r="Y51" s="10"/>
      <c r="Z51" s="467"/>
      <c r="AA51" s="468"/>
      <c r="AB51" s="468"/>
      <c r="AC51" s="469"/>
      <c r="AD51" s="329"/>
      <c r="AE51" s="349"/>
      <c r="AF51" s="349"/>
      <c r="AG51" s="349"/>
      <c r="AH51" s="349"/>
      <c r="AI51" s="349"/>
      <c r="AJ51" s="349"/>
      <c r="AK51" s="349"/>
      <c r="AL51" s="349"/>
      <c r="AM51" s="350"/>
      <c r="AN51" s="346" t="s">
        <v>111</v>
      </c>
      <c r="AO51" s="347"/>
      <c r="AP51" s="347"/>
      <c r="AQ51" s="347"/>
      <c r="AR51" s="347"/>
      <c r="AS51" s="348"/>
      <c r="AT51" s="9"/>
      <c r="AU51" s="9"/>
      <c r="AW51" s="340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1" s="11" customFormat="1" ht="16.5" customHeight="1">
      <c r="B52" s="12">
        <v>36</v>
      </c>
      <c r="C52" s="313" t="s">
        <v>56</v>
      </c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150" t="s">
        <v>4</v>
      </c>
      <c r="T52" s="448">
        <v>2</v>
      </c>
      <c r="U52" s="448"/>
      <c r="V52" s="430"/>
      <c r="W52" s="431"/>
      <c r="X52" s="432"/>
      <c r="Y52" s="10"/>
      <c r="Z52" s="467"/>
      <c r="AA52" s="468"/>
      <c r="AB52" s="468"/>
      <c r="AC52" s="468"/>
      <c r="AD52" s="472"/>
      <c r="AE52" s="468"/>
      <c r="AF52" s="468"/>
      <c r="AG52" s="469"/>
      <c r="AH52" s="470"/>
      <c r="AI52" s="468"/>
      <c r="AJ52" s="468"/>
      <c r="AK52" s="469"/>
      <c r="AL52" s="473"/>
      <c r="AM52" s="469"/>
      <c r="AN52" s="346" t="s">
        <v>112</v>
      </c>
      <c r="AO52" s="347"/>
      <c r="AP52" s="347"/>
      <c r="AQ52" s="347"/>
      <c r="AR52" s="347"/>
      <c r="AS52" s="348"/>
      <c r="AT52" s="119"/>
      <c r="AU52" s="119"/>
      <c r="AW52" s="26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0" s="11" customFormat="1" ht="16.5" customHeight="1">
      <c r="B53" s="12">
        <v>37</v>
      </c>
      <c r="C53" s="313" t="s">
        <v>57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150" t="s">
        <v>4</v>
      </c>
      <c r="T53" s="448">
        <v>2</v>
      </c>
      <c r="U53" s="448"/>
      <c r="V53" s="430"/>
      <c r="W53" s="431"/>
      <c r="X53" s="432"/>
      <c r="Y53" s="10"/>
      <c r="Z53" s="467"/>
      <c r="AA53" s="470"/>
      <c r="AB53" s="470"/>
      <c r="AC53" s="471"/>
      <c r="AD53" s="472"/>
      <c r="AE53" s="470"/>
      <c r="AF53" s="470"/>
      <c r="AG53" s="471"/>
      <c r="AH53" s="472"/>
      <c r="AI53" s="470"/>
      <c r="AJ53" s="470"/>
      <c r="AK53" s="471"/>
      <c r="AL53" s="329"/>
      <c r="AM53" s="331"/>
      <c r="AN53" s="332" t="s">
        <v>211</v>
      </c>
      <c r="AO53" s="188"/>
      <c r="AP53" s="188"/>
      <c r="AQ53" s="188"/>
      <c r="AR53" s="188"/>
      <c r="AS53" s="189"/>
      <c r="AT53" s="119"/>
      <c r="AU53" s="119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</row>
    <row r="54" spans="2:61" s="11" customFormat="1" ht="16.5" customHeight="1">
      <c r="B54" s="12">
        <v>38</v>
      </c>
      <c r="C54" s="313" t="s">
        <v>48</v>
      </c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150" t="s">
        <v>4</v>
      </c>
      <c r="T54" s="448">
        <v>1</v>
      </c>
      <c r="U54" s="448"/>
      <c r="V54" s="430"/>
      <c r="W54" s="431"/>
      <c r="X54" s="432"/>
      <c r="Y54" s="10"/>
      <c r="Z54" s="467"/>
      <c r="AA54" s="470"/>
      <c r="AB54" s="470"/>
      <c r="AC54" s="471"/>
      <c r="AD54" s="329"/>
      <c r="AE54" s="330"/>
      <c r="AF54" s="330"/>
      <c r="AG54" s="330"/>
      <c r="AH54" s="330"/>
      <c r="AI54" s="330"/>
      <c r="AJ54" s="330"/>
      <c r="AK54" s="330"/>
      <c r="AL54" s="330"/>
      <c r="AM54" s="331"/>
      <c r="AN54" s="372" t="s">
        <v>243</v>
      </c>
      <c r="AO54" s="354"/>
      <c r="AP54" s="354"/>
      <c r="AQ54" s="354"/>
      <c r="AR54" s="354"/>
      <c r="AS54" s="373"/>
      <c r="AT54" s="21"/>
      <c r="AU54" s="21"/>
      <c r="AW54" s="26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26"/>
    </row>
    <row r="55" spans="2:61" s="11" customFormat="1" ht="16.5" customHeight="1">
      <c r="B55" s="12">
        <v>39</v>
      </c>
      <c r="C55" s="313" t="s">
        <v>47</v>
      </c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150" t="s">
        <v>11</v>
      </c>
      <c r="T55" s="448">
        <v>2</v>
      </c>
      <c r="U55" s="448"/>
      <c r="V55" s="430"/>
      <c r="W55" s="431"/>
      <c r="X55" s="432"/>
      <c r="Y55" s="10"/>
      <c r="Z55" s="467"/>
      <c r="AA55" s="470"/>
      <c r="AB55" s="470"/>
      <c r="AC55" s="471"/>
      <c r="AD55" s="472"/>
      <c r="AE55" s="470"/>
      <c r="AF55" s="470"/>
      <c r="AG55" s="471"/>
      <c r="AH55" s="329"/>
      <c r="AI55" s="330"/>
      <c r="AJ55" s="330"/>
      <c r="AK55" s="330"/>
      <c r="AL55" s="330"/>
      <c r="AM55" s="331"/>
      <c r="AN55" s="372" t="s">
        <v>244</v>
      </c>
      <c r="AO55" s="354"/>
      <c r="AP55" s="354"/>
      <c r="AQ55" s="354"/>
      <c r="AR55" s="354"/>
      <c r="AS55" s="373"/>
      <c r="AT55" s="21"/>
      <c r="AU55" s="21"/>
      <c r="AW55" s="26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26"/>
    </row>
    <row r="56" spans="2:61" s="11" customFormat="1" ht="16.5" customHeight="1">
      <c r="B56" s="12">
        <v>40</v>
      </c>
      <c r="C56" s="313" t="s">
        <v>60</v>
      </c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150" t="s">
        <v>18</v>
      </c>
      <c r="T56" s="448">
        <v>2</v>
      </c>
      <c r="U56" s="448"/>
      <c r="V56" s="430"/>
      <c r="W56" s="431"/>
      <c r="X56" s="432"/>
      <c r="Y56" s="10"/>
      <c r="Z56" s="467"/>
      <c r="AA56" s="470"/>
      <c r="AB56" s="470"/>
      <c r="AC56" s="471"/>
      <c r="AD56" s="472"/>
      <c r="AE56" s="470"/>
      <c r="AF56" s="470"/>
      <c r="AG56" s="471"/>
      <c r="AH56" s="389"/>
      <c r="AI56" s="390"/>
      <c r="AJ56" s="390"/>
      <c r="AK56" s="390"/>
      <c r="AL56" s="390"/>
      <c r="AM56" s="391"/>
      <c r="AN56" s="372" t="s">
        <v>226</v>
      </c>
      <c r="AO56" s="354"/>
      <c r="AP56" s="354"/>
      <c r="AQ56" s="354"/>
      <c r="AR56" s="354"/>
      <c r="AS56" s="373"/>
      <c r="AT56" s="21"/>
      <c r="AU56" s="21"/>
      <c r="AW56" s="26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26"/>
    </row>
    <row r="57" spans="2:61" s="11" customFormat="1" ht="16.5" customHeight="1">
      <c r="B57" s="12">
        <v>41</v>
      </c>
      <c r="C57" s="313" t="s">
        <v>61</v>
      </c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150" t="s">
        <v>18</v>
      </c>
      <c r="T57" s="448">
        <v>2</v>
      </c>
      <c r="U57" s="448"/>
      <c r="V57" s="430"/>
      <c r="W57" s="431"/>
      <c r="X57" s="432"/>
      <c r="Y57" s="10"/>
      <c r="AR57" s="26"/>
      <c r="AS57" s="21"/>
      <c r="AT57" s="21"/>
      <c r="AU57" s="21"/>
      <c r="AW57" s="26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26"/>
    </row>
    <row r="58" spans="2:61" s="11" customFormat="1" ht="16.5" customHeight="1" thickBot="1">
      <c r="B58" s="12">
        <v>42</v>
      </c>
      <c r="C58" s="313" t="s">
        <v>62</v>
      </c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150" t="s">
        <v>21</v>
      </c>
      <c r="T58" s="448">
        <v>2</v>
      </c>
      <c r="U58" s="448"/>
      <c r="V58" s="430"/>
      <c r="W58" s="431"/>
      <c r="X58" s="432"/>
      <c r="Y58" s="10"/>
      <c r="Z58" s="334" t="s">
        <v>227</v>
      </c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120"/>
      <c r="AQ58" s="120"/>
      <c r="AR58" s="26"/>
      <c r="AS58" s="21"/>
      <c r="AT58" s="21"/>
      <c r="AU58" s="21"/>
      <c r="AW58" s="26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26"/>
    </row>
    <row r="59" spans="2:61" s="11" customFormat="1" ht="16.5" customHeight="1">
      <c r="B59" s="12">
        <v>43</v>
      </c>
      <c r="C59" s="313" t="s">
        <v>64</v>
      </c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150" t="s">
        <v>11</v>
      </c>
      <c r="T59" s="448">
        <v>2</v>
      </c>
      <c r="U59" s="448"/>
      <c r="V59" s="430"/>
      <c r="W59" s="431"/>
      <c r="X59" s="432"/>
      <c r="Y59" s="10"/>
      <c r="Z59" s="286"/>
      <c r="AA59" s="287"/>
      <c r="AB59" s="287"/>
      <c r="AC59" s="287"/>
      <c r="AD59" s="288"/>
      <c r="AE59" s="241" t="s">
        <v>221</v>
      </c>
      <c r="AF59" s="242"/>
      <c r="AG59" s="242"/>
      <c r="AH59" s="242"/>
      <c r="AI59" s="242"/>
      <c r="AJ59" s="242"/>
      <c r="AK59" s="242"/>
      <c r="AL59" s="242"/>
      <c r="AM59" s="242"/>
      <c r="AN59" s="242"/>
      <c r="AO59" s="243"/>
      <c r="AP59" s="161"/>
      <c r="AQ59" s="50"/>
      <c r="AR59" s="26"/>
      <c r="AS59" s="21"/>
      <c r="AT59" s="21"/>
      <c r="AU59" s="21"/>
      <c r="AW59" s="26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26"/>
    </row>
    <row r="60" spans="2:60" s="11" customFormat="1" ht="16.5" customHeight="1" thickBot="1">
      <c r="B60" s="12">
        <v>44</v>
      </c>
      <c r="C60" s="313" t="s">
        <v>65</v>
      </c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150" t="s">
        <v>18</v>
      </c>
      <c r="T60" s="448">
        <v>4</v>
      </c>
      <c r="U60" s="448"/>
      <c r="V60" s="430"/>
      <c r="W60" s="431"/>
      <c r="X60" s="432"/>
      <c r="Y60" s="10"/>
      <c r="Z60" s="289"/>
      <c r="AA60" s="290"/>
      <c r="AB60" s="290"/>
      <c r="AC60" s="290"/>
      <c r="AD60" s="291"/>
      <c r="AE60" s="232" t="s">
        <v>229</v>
      </c>
      <c r="AF60" s="233"/>
      <c r="AG60" s="233"/>
      <c r="AH60" s="233"/>
      <c r="AI60" s="233"/>
      <c r="AJ60" s="233"/>
      <c r="AK60" s="233" t="s">
        <v>230</v>
      </c>
      <c r="AL60" s="233"/>
      <c r="AM60" s="233"/>
      <c r="AN60" s="179" t="s">
        <v>254</v>
      </c>
      <c r="AO60" s="180"/>
      <c r="AP60" s="160"/>
      <c r="AQ60" s="181" t="s">
        <v>255</v>
      </c>
      <c r="AR60" s="181"/>
      <c r="AS60" s="181"/>
      <c r="AT60" s="181"/>
      <c r="AU60" s="181"/>
      <c r="AW60" s="26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</row>
    <row r="61" spans="2:61" s="11" customFormat="1" ht="16.5" customHeight="1">
      <c r="B61" s="12">
        <v>45</v>
      </c>
      <c r="C61" s="313" t="s">
        <v>58</v>
      </c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150" t="s">
        <v>11</v>
      </c>
      <c r="T61" s="448">
        <v>2</v>
      </c>
      <c r="U61" s="448"/>
      <c r="V61" s="449"/>
      <c r="W61" s="450"/>
      <c r="X61" s="451"/>
      <c r="Y61" s="10"/>
      <c r="Z61" s="275" t="s">
        <v>0</v>
      </c>
      <c r="AA61" s="275"/>
      <c r="AB61" s="275"/>
      <c r="AC61" s="275"/>
      <c r="AD61" s="185"/>
      <c r="AE61" s="425"/>
      <c r="AF61" s="426"/>
      <c r="AG61" s="426"/>
      <c r="AH61" s="426"/>
      <c r="AI61" s="426"/>
      <c r="AJ61" s="426"/>
      <c r="AK61" s="426"/>
      <c r="AL61" s="426"/>
      <c r="AM61" s="426"/>
      <c r="AN61" s="230">
        <f>IF(SUM(AE61:AM61)=0,"",SUM(AE61:AM61))</f>
      </c>
      <c r="AO61" s="231"/>
      <c r="AP61" s="160"/>
      <c r="AQ61" s="247" t="s">
        <v>229</v>
      </c>
      <c r="AR61" s="248"/>
      <c r="AS61" s="249">
        <f>B72</f>
        <v>80</v>
      </c>
      <c r="AT61" s="249"/>
      <c r="AU61" s="250"/>
      <c r="AW61" s="26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9"/>
    </row>
    <row r="62" spans="2:53" s="11" customFormat="1" ht="16.5" customHeight="1">
      <c r="B62" s="12">
        <v>46</v>
      </c>
      <c r="C62" s="313" t="s">
        <v>177</v>
      </c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150" t="s">
        <v>4</v>
      </c>
      <c r="T62" s="448">
        <v>1</v>
      </c>
      <c r="U62" s="448"/>
      <c r="V62" s="430"/>
      <c r="W62" s="431"/>
      <c r="X62" s="432"/>
      <c r="Y62" s="10"/>
      <c r="Z62" s="275" t="s">
        <v>1</v>
      </c>
      <c r="AA62" s="275"/>
      <c r="AB62" s="275"/>
      <c r="AC62" s="275"/>
      <c r="AD62" s="185"/>
      <c r="AE62" s="425"/>
      <c r="AF62" s="426"/>
      <c r="AG62" s="426"/>
      <c r="AH62" s="426"/>
      <c r="AI62" s="426"/>
      <c r="AJ62" s="426"/>
      <c r="AK62" s="426"/>
      <c r="AL62" s="426"/>
      <c r="AM62" s="426"/>
      <c r="AN62" s="230">
        <f>IF(SUM(AE62:AM62)=0,"",SUM(AE62:AM62))</f>
      </c>
      <c r="AO62" s="231"/>
      <c r="AP62" s="160"/>
      <c r="AQ62" s="232" t="s">
        <v>230</v>
      </c>
      <c r="AR62" s="233"/>
      <c r="AS62" s="179">
        <f>Y46</f>
        <v>50</v>
      </c>
      <c r="AT62" s="179"/>
      <c r="AU62" s="180"/>
      <c r="AW62" s="26"/>
      <c r="AX62" s="26"/>
      <c r="AY62" s="26"/>
      <c r="AZ62" s="26"/>
      <c r="BA62" s="26"/>
    </row>
    <row r="63" spans="2:53" s="11" customFormat="1" ht="16.5" customHeight="1" thickBot="1">
      <c r="B63" s="12">
        <v>47</v>
      </c>
      <c r="C63" s="313" t="s">
        <v>67</v>
      </c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150" t="s">
        <v>21</v>
      </c>
      <c r="T63" s="448">
        <v>1</v>
      </c>
      <c r="U63" s="448"/>
      <c r="V63" s="430"/>
      <c r="W63" s="431"/>
      <c r="X63" s="432"/>
      <c r="Y63" s="10"/>
      <c r="Z63" s="185" t="s">
        <v>201</v>
      </c>
      <c r="AA63" s="186"/>
      <c r="AB63" s="186"/>
      <c r="AC63" s="186"/>
      <c r="AD63" s="186"/>
      <c r="AE63" s="425"/>
      <c r="AF63" s="426"/>
      <c r="AG63" s="426"/>
      <c r="AH63" s="426"/>
      <c r="AI63" s="426"/>
      <c r="AJ63" s="426"/>
      <c r="AK63" s="426"/>
      <c r="AL63" s="426"/>
      <c r="AM63" s="426"/>
      <c r="AN63" s="230">
        <f>IF(SUM(AE63:AM63)=0,"",SUM(AE63:AM63))</f>
      </c>
      <c r="AO63" s="231"/>
      <c r="AP63" s="160"/>
      <c r="AQ63" s="236" t="s">
        <v>254</v>
      </c>
      <c r="AR63" s="237"/>
      <c r="AS63" s="238">
        <f>SUM(AS61:AU62)</f>
        <v>130</v>
      </c>
      <c r="AT63" s="239"/>
      <c r="AU63" s="240"/>
      <c r="AW63" s="340"/>
      <c r="AX63" s="45"/>
      <c r="AY63" s="45"/>
      <c r="AZ63" s="45"/>
      <c r="BA63" s="45"/>
    </row>
    <row r="64" spans="2:53" s="11" customFormat="1" ht="16.5" customHeight="1" thickBot="1">
      <c r="B64" s="12">
        <v>48</v>
      </c>
      <c r="C64" s="313" t="s">
        <v>189</v>
      </c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150" t="s">
        <v>11</v>
      </c>
      <c r="T64" s="448">
        <v>1</v>
      </c>
      <c r="U64" s="448"/>
      <c r="V64" s="430"/>
      <c r="W64" s="431"/>
      <c r="X64" s="432"/>
      <c r="Y64" s="10"/>
      <c r="Z64" s="275" t="s">
        <v>228</v>
      </c>
      <c r="AA64" s="275"/>
      <c r="AB64" s="275"/>
      <c r="AC64" s="275"/>
      <c r="AD64" s="185"/>
      <c r="AE64" s="190">
        <f>IF(SUM(AE61:AJ63)=0,"",SUM(AE61:AJ63))</f>
      </c>
      <c r="AF64" s="191"/>
      <c r="AG64" s="191"/>
      <c r="AH64" s="191"/>
      <c r="AI64" s="191"/>
      <c r="AJ64" s="191"/>
      <c r="AK64" s="191">
        <f>IF(SUM(AK61:AM63)=0,"",SUM(AK61:AM63))</f>
      </c>
      <c r="AL64" s="191"/>
      <c r="AM64" s="191"/>
      <c r="AN64" s="192">
        <f>IF(SUM(AE64:AM64)=0,"",SUM(AE64:AM64))</f>
      </c>
      <c r="AO64" s="193"/>
      <c r="AP64" s="162"/>
      <c r="AQ64" s="10"/>
      <c r="AR64" s="9"/>
      <c r="AS64" s="9"/>
      <c r="AT64" s="9"/>
      <c r="AU64" s="9"/>
      <c r="AW64" s="340"/>
      <c r="AX64" s="45"/>
      <c r="AY64" s="45"/>
      <c r="AZ64" s="45"/>
      <c r="BA64" s="45"/>
    </row>
    <row r="65" spans="2:53" s="11" customFormat="1" ht="16.5" customHeight="1" thickBot="1">
      <c r="B65" s="131">
        <v>49</v>
      </c>
      <c r="C65" s="326" t="s">
        <v>187</v>
      </c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163" t="s">
        <v>4</v>
      </c>
      <c r="T65" s="452">
        <v>1</v>
      </c>
      <c r="U65" s="452"/>
      <c r="V65" s="453"/>
      <c r="W65" s="454"/>
      <c r="X65" s="455"/>
      <c r="Y65" s="10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36"/>
      <c r="AW65" s="26"/>
      <c r="AX65" s="45"/>
      <c r="AY65" s="45"/>
      <c r="AZ65" s="45"/>
      <c r="BA65" s="45"/>
    </row>
    <row r="66" spans="2:53" s="11" customFormat="1" ht="16.5" customHeight="1">
      <c r="B66" s="462"/>
      <c r="C66" s="463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5"/>
      <c r="T66" s="456"/>
      <c r="U66" s="456"/>
      <c r="V66" s="457"/>
      <c r="W66" s="458"/>
      <c r="X66" s="459"/>
      <c r="Y66" s="10"/>
      <c r="Z66" s="194" t="s">
        <v>207</v>
      </c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35"/>
      <c r="AW66" s="26"/>
      <c r="AX66" s="10"/>
      <c r="AY66" s="10"/>
      <c r="AZ66" s="10"/>
      <c r="BA66" s="10"/>
    </row>
    <row r="67" spans="2:53" s="11" customFormat="1" ht="16.5" customHeight="1">
      <c r="B67" s="461"/>
      <c r="C67" s="433"/>
      <c r="D67" s="434"/>
      <c r="E67" s="434"/>
      <c r="F67" s="434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434"/>
      <c r="S67" s="466"/>
      <c r="T67" s="460"/>
      <c r="U67" s="460"/>
      <c r="V67" s="430"/>
      <c r="W67" s="431"/>
      <c r="X67" s="432"/>
      <c r="Y67" s="10"/>
      <c r="Z67" s="234" t="s">
        <v>214</v>
      </c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  <c r="AP67" s="234"/>
      <c r="AQ67" s="234"/>
      <c r="AR67" s="234"/>
      <c r="AS67" s="234"/>
      <c r="AT67" s="234"/>
      <c r="AU67" s="88"/>
      <c r="AW67" s="26"/>
      <c r="AX67" s="10"/>
      <c r="AY67" s="10"/>
      <c r="AZ67" s="10"/>
      <c r="BA67" s="10"/>
    </row>
    <row r="68" spans="2:53" s="11" customFormat="1" ht="16.5" customHeight="1">
      <c r="B68" s="461"/>
      <c r="C68" s="433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434"/>
      <c r="S68" s="466"/>
      <c r="T68" s="460"/>
      <c r="U68" s="460"/>
      <c r="V68" s="430"/>
      <c r="W68" s="431"/>
      <c r="X68" s="432"/>
      <c r="Y68" s="10"/>
      <c r="Z68" s="235" t="s">
        <v>215</v>
      </c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5"/>
      <c r="AS68" s="235"/>
      <c r="AT68" s="235"/>
      <c r="AU68" s="134"/>
      <c r="AW68" s="26"/>
      <c r="AX68" s="10"/>
      <c r="AY68" s="10"/>
      <c r="AZ68" s="10"/>
      <c r="BA68" s="10"/>
    </row>
    <row r="69" spans="2:61" s="11" customFormat="1" ht="16.5" customHeight="1">
      <c r="B69" s="461"/>
      <c r="C69" s="433"/>
      <c r="D69" s="434"/>
      <c r="E69" s="434"/>
      <c r="F69" s="434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434"/>
      <c r="S69" s="466"/>
      <c r="T69" s="460"/>
      <c r="U69" s="460"/>
      <c r="V69" s="430"/>
      <c r="W69" s="431"/>
      <c r="X69" s="432"/>
      <c r="Y69" s="10"/>
      <c r="Z69" s="169" t="s">
        <v>216</v>
      </c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37"/>
      <c r="AW69" s="34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45"/>
    </row>
    <row r="70" spans="2:61" s="11" customFormat="1" ht="16.5" customHeight="1">
      <c r="B70" s="461"/>
      <c r="C70" s="433"/>
      <c r="D70" s="434"/>
      <c r="E70" s="434"/>
      <c r="F70" s="434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434"/>
      <c r="S70" s="466"/>
      <c r="T70" s="460"/>
      <c r="U70" s="460"/>
      <c r="V70" s="430"/>
      <c r="W70" s="431"/>
      <c r="X70" s="432"/>
      <c r="Y70" s="10"/>
      <c r="Z70" s="195"/>
      <c r="AA70" s="196"/>
      <c r="AB70" s="196"/>
      <c r="AC70" s="197"/>
      <c r="AD70" s="182" t="s">
        <v>196</v>
      </c>
      <c r="AE70" s="183"/>
      <c r="AF70" s="183"/>
      <c r="AG70" s="183"/>
      <c r="AH70" s="183"/>
      <c r="AI70" s="183"/>
      <c r="AJ70" s="183"/>
      <c r="AK70" s="183"/>
      <c r="AL70" s="183"/>
      <c r="AM70" s="183"/>
      <c r="AN70" s="184"/>
      <c r="AO70" s="204" t="s">
        <v>199</v>
      </c>
      <c r="AP70" s="205"/>
      <c r="AQ70" s="206"/>
      <c r="AR70" s="213" t="s">
        <v>204</v>
      </c>
      <c r="AS70" s="214"/>
      <c r="AT70" s="215"/>
      <c r="AU70" s="137"/>
      <c r="AW70" s="34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26"/>
    </row>
    <row r="71" spans="2:60" s="11" customFormat="1" ht="16.5" customHeight="1">
      <c r="B71" s="461"/>
      <c r="C71" s="433"/>
      <c r="D71" s="434"/>
      <c r="E71" s="434"/>
      <c r="F71" s="434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434"/>
      <c r="S71" s="466"/>
      <c r="T71" s="461"/>
      <c r="U71" s="461"/>
      <c r="V71" s="430"/>
      <c r="W71" s="431"/>
      <c r="X71" s="432"/>
      <c r="Y71" s="26"/>
      <c r="Z71" s="198"/>
      <c r="AA71" s="199"/>
      <c r="AB71" s="199"/>
      <c r="AC71" s="200"/>
      <c r="AD71" s="222" t="s">
        <v>197</v>
      </c>
      <c r="AE71" s="223"/>
      <c r="AF71" s="223"/>
      <c r="AG71" s="223"/>
      <c r="AH71" s="223"/>
      <c r="AI71" s="223"/>
      <c r="AJ71" s="224"/>
      <c r="AK71" s="204" t="s">
        <v>198</v>
      </c>
      <c r="AL71" s="205"/>
      <c r="AM71" s="205"/>
      <c r="AN71" s="206"/>
      <c r="AO71" s="207"/>
      <c r="AP71" s="208"/>
      <c r="AQ71" s="209"/>
      <c r="AR71" s="216"/>
      <c r="AS71" s="217"/>
      <c r="AT71" s="218"/>
      <c r="AU71" s="137"/>
      <c r="AW71" s="26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</row>
    <row r="72" spans="2:61" s="11" customFormat="1" ht="16.5" customHeight="1">
      <c r="B72" s="303">
        <f>SUM(T17:T71)</f>
        <v>80</v>
      </c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7" t="s">
        <v>249</v>
      </c>
      <c r="T72" s="308"/>
      <c r="U72" s="308"/>
      <c r="V72" s="308">
        <f>SUM(U17:U71)</f>
        <v>0</v>
      </c>
      <c r="W72" s="308"/>
      <c r="X72" s="144" t="s">
        <v>250</v>
      </c>
      <c r="Y72" s="26"/>
      <c r="Z72" s="201"/>
      <c r="AA72" s="202"/>
      <c r="AB72" s="202"/>
      <c r="AC72" s="203"/>
      <c r="AD72" s="225"/>
      <c r="AE72" s="226"/>
      <c r="AF72" s="226"/>
      <c r="AG72" s="226"/>
      <c r="AH72" s="226"/>
      <c r="AI72" s="226"/>
      <c r="AJ72" s="227"/>
      <c r="AK72" s="210"/>
      <c r="AL72" s="211"/>
      <c r="AM72" s="211"/>
      <c r="AN72" s="212"/>
      <c r="AO72" s="210"/>
      <c r="AP72" s="211"/>
      <c r="AQ72" s="212"/>
      <c r="AR72" s="219"/>
      <c r="AS72" s="220"/>
      <c r="AT72" s="221"/>
      <c r="AU72" s="26"/>
      <c r="AW72" s="26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26"/>
    </row>
    <row r="73" spans="25:55" s="11" customFormat="1" ht="16.5" customHeight="1">
      <c r="Y73" s="10"/>
      <c r="Z73" s="185" t="s">
        <v>202</v>
      </c>
      <c r="AA73" s="186"/>
      <c r="AB73" s="186"/>
      <c r="AC73" s="187"/>
      <c r="AD73" s="427"/>
      <c r="AE73" s="428"/>
      <c r="AF73" s="428"/>
      <c r="AG73" s="428"/>
      <c r="AH73" s="428"/>
      <c r="AI73" s="428"/>
      <c r="AJ73" s="429"/>
      <c r="AK73" s="430"/>
      <c r="AL73" s="431"/>
      <c r="AM73" s="431"/>
      <c r="AN73" s="432"/>
      <c r="AO73" s="430"/>
      <c r="AP73" s="431"/>
      <c r="AQ73" s="432"/>
      <c r="AR73" s="433"/>
      <c r="AS73" s="434"/>
      <c r="AT73" s="435"/>
      <c r="AU73" s="80"/>
      <c r="AW73" s="26"/>
      <c r="AX73" s="10"/>
      <c r="AY73" s="10"/>
      <c r="AZ73" s="10"/>
      <c r="BA73" s="10"/>
      <c r="BB73" s="10"/>
      <c r="BC73" s="10"/>
    </row>
    <row r="74" spans="2:55" s="11" customFormat="1" ht="16.5" customHeight="1">
      <c r="B74" s="2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Y74" s="10"/>
      <c r="Z74" s="167"/>
      <c r="AA74" s="167"/>
      <c r="AB74" s="167"/>
      <c r="AC74" s="167"/>
      <c r="AD74" s="47"/>
      <c r="AE74" s="47"/>
      <c r="AF74" s="47"/>
      <c r="AG74" s="47"/>
      <c r="AH74" s="47"/>
      <c r="AI74" s="47"/>
      <c r="AJ74" s="47"/>
      <c r="AK74" s="167"/>
      <c r="AL74" s="167"/>
      <c r="AM74" s="167"/>
      <c r="AN74" s="167"/>
      <c r="AO74" s="167"/>
      <c r="AP74" s="167"/>
      <c r="AQ74" s="167"/>
      <c r="AR74" s="26"/>
      <c r="AS74" s="26"/>
      <c r="AT74" s="26"/>
      <c r="AU74" s="80"/>
      <c r="AW74" s="26"/>
      <c r="AX74" s="10"/>
      <c r="AY74" s="10"/>
      <c r="AZ74" s="10"/>
      <c r="BA74" s="10"/>
      <c r="BB74" s="10"/>
      <c r="BC74" s="10"/>
    </row>
    <row r="75" spans="2:55" s="11" customFormat="1" ht="16.5" customHeight="1">
      <c r="B75" s="170" t="s">
        <v>260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2"/>
      <c r="AW75" s="26"/>
      <c r="AX75" s="10"/>
      <c r="AY75" s="10"/>
      <c r="AZ75" s="10"/>
      <c r="BA75" s="10"/>
      <c r="BB75" s="10"/>
      <c r="BC75" s="10"/>
    </row>
    <row r="76" spans="2:55" s="11" customFormat="1" ht="15" customHeight="1"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5"/>
      <c r="AW76" s="26"/>
      <c r="AX76" s="10"/>
      <c r="AY76" s="10"/>
      <c r="AZ76" s="10"/>
      <c r="BA76" s="10"/>
      <c r="BB76" s="10"/>
      <c r="BC76" s="10"/>
    </row>
    <row r="77" spans="2:55" s="26" customFormat="1" ht="7.5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8"/>
      <c r="Y77" s="10"/>
      <c r="Z77" s="108"/>
      <c r="AA77" s="108"/>
      <c r="AB77" s="108"/>
      <c r="AC77" s="108"/>
      <c r="AD77" s="20"/>
      <c r="AE77" s="20"/>
      <c r="AF77" s="20"/>
      <c r="AG77" s="20"/>
      <c r="AH77" s="20"/>
      <c r="AI77" s="20"/>
      <c r="AJ77" s="20"/>
      <c r="AK77" s="110"/>
      <c r="AL77" s="110"/>
      <c r="AM77" s="110"/>
      <c r="AN77" s="110"/>
      <c r="AO77" s="110"/>
      <c r="AP77" s="110"/>
      <c r="AQ77" s="110"/>
      <c r="AR77" s="80"/>
      <c r="AS77" s="80"/>
      <c r="AT77" s="80"/>
      <c r="AU77" s="80"/>
      <c r="AX77" s="10"/>
      <c r="AY77" s="10"/>
      <c r="AZ77" s="10"/>
      <c r="BA77" s="10"/>
      <c r="BB77" s="10"/>
      <c r="BC77" s="10"/>
    </row>
    <row r="78" spans="2:50" s="3" customFormat="1" ht="18" customHeight="1">
      <c r="B78" s="324" t="s">
        <v>231</v>
      </c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324"/>
      <c r="AT78" s="324"/>
      <c r="AU78" s="324"/>
      <c r="AV78" s="24"/>
      <c r="AW78" s="26"/>
      <c r="AX78" s="22"/>
    </row>
    <row r="79" spans="1:55" s="3" customFormat="1" ht="16.5" customHeight="1">
      <c r="A79" s="5"/>
      <c r="B79" s="310" t="s">
        <v>234</v>
      </c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5"/>
      <c r="AW79" s="26"/>
      <c r="AX79" s="10"/>
      <c r="AY79" s="10"/>
      <c r="AZ79" s="10"/>
      <c r="BA79" s="10"/>
      <c r="BB79" s="10"/>
      <c r="BC79" s="10"/>
    </row>
    <row r="80" spans="2:61" s="2" customFormat="1" ht="16.5" customHeight="1">
      <c r="B80" s="317" t="s">
        <v>192</v>
      </c>
      <c r="C80" s="318"/>
      <c r="D80" s="318"/>
      <c r="E80" s="319"/>
      <c r="F80" s="436"/>
      <c r="G80" s="437"/>
      <c r="H80" s="437"/>
      <c r="I80" s="437"/>
      <c r="J80" s="438"/>
      <c r="K80" s="29"/>
      <c r="L80" s="29"/>
      <c r="M80" s="31"/>
      <c r="N80" s="339"/>
      <c r="O80" s="339"/>
      <c r="P80" s="339"/>
      <c r="Q80" s="41"/>
      <c r="R80" s="339"/>
      <c r="S80" s="339"/>
      <c r="T80" s="339"/>
      <c r="U80" s="339"/>
      <c r="V80" s="31"/>
      <c r="W80" s="31"/>
      <c r="X80" s="31"/>
      <c r="Y80" s="31"/>
      <c r="Z80" s="29"/>
      <c r="AA80" s="29"/>
      <c r="AB80" s="31"/>
      <c r="AC80" s="31"/>
      <c r="AD80" s="29"/>
      <c r="AE80" s="29"/>
      <c r="AF80" s="35" t="s">
        <v>127</v>
      </c>
      <c r="AH80" s="29"/>
      <c r="AI80" s="29"/>
      <c r="AO80" s="50"/>
      <c r="AP80" s="50"/>
      <c r="AQ80" s="311" t="s">
        <v>125</v>
      </c>
      <c r="AR80" s="311"/>
      <c r="AS80" s="311"/>
      <c r="AT80" s="311" t="s">
        <v>126</v>
      </c>
      <c r="AU80" s="31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</row>
    <row r="81" spans="1:61" s="2" customFormat="1" ht="16.5" customHeight="1">
      <c r="A81" s="106"/>
      <c r="B81" s="333"/>
      <c r="C81" s="333"/>
      <c r="D81" s="333"/>
      <c r="E81" s="333"/>
      <c r="F81" s="333"/>
      <c r="G81" s="29"/>
      <c r="H81" s="29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50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145"/>
      <c r="AP81" s="145"/>
      <c r="AQ81" s="447"/>
      <c r="AR81" s="447"/>
      <c r="AS81" s="447"/>
      <c r="AT81" s="447"/>
      <c r="AU81" s="447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</row>
    <row r="82" spans="1:49" s="2" customFormat="1" ht="17.25" customHeight="1">
      <c r="A82" s="36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38"/>
      <c r="W82" s="40"/>
      <c r="X82" s="40"/>
      <c r="Y82" s="31"/>
      <c r="Z82" s="50"/>
      <c r="AA82" s="50"/>
      <c r="AB82" s="351" t="s">
        <v>129</v>
      </c>
      <c r="AC82" s="351"/>
      <c r="AD82" s="351"/>
      <c r="AE82" s="351"/>
      <c r="AF82" s="351"/>
      <c r="AG82" s="351"/>
      <c r="AH82" s="32"/>
      <c r="AI82" s="32"/>
      <c r="AJ82" s="31"/>
      <c r="AK82" s="31"/>
      <c r="AL82" s="31"/>
      <c r="AM82" s="31"/>
      <c r="AN82" s="31"/>
      <c r="AW82" s="40"/>
    </row>
    <row r="83" spans="1:49" s="2" customFormat="1" ht="16.5" customHeight="1">
      <c r="A83" s="39"/>
      <c r="B83" s="317" t="s">
        <v>193</v>
      </c>
      <c r="C83" s="318"/>
      <c r="D83" s="318"/>
      <c r="E83" s="318"/>
      <c r="F83" s="319"/>
      <c r="G83" s="436"/>
      <c r="H83" s="437"/>
      <c r="I83" s="437"/>
      <c r="J83" s="437"/>
      <c r="K83" s="437"/>
      <c r="L83" s="437"/>
      <c r="M83" s="438"/>
      <c r="N83" s="28"/>
      <c r="O83" s="33" t="s">
        <v>218</v>
      </c>
      <c r="P83" s="436"/>
      <c r="Q83" s="437"/>
      <c r="R83" s="437"/>
      <c r="S83" s="437"/>
      <c r="T83" s="437"/>
      <c r="U83" s="438"/>
      <c r="V83" s="63"/>
      <c r="W83" s="64"/>
      <c r="X83" s="64"/>
      <c r="Y83" s="65" t="s">
        <v>133</v>
      </c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2"/>
      <c r="AL83" s="442"/>
      <c r="AM83" s="442"/>
      <c r="AN83" s="442"/>
      <c r="AO83" s="442"/>
      <c r="AP83" s="442"/>
      <c r="AQ83" s="41" t="s">
        <v>134</v>
      </c>
      <c r="AW83" s="31"/>
    </row>
    <row r="84" spans="1:49" s="2" customFormat="1" ht="16.5" customHeight="1">
      <c r="A84" s="39"/>
      <c r="B84" s="90"/>
      <c r="C84" s="89"/>
      <c r="D84" s="89"/>
      <c r="E84" s="89"/>
      <c r="F84" s="89"/>
      <c r="G84" s="89"/>
      <c r="H84" s="89"/>
      <c r="I84" s="89" t="s">
        <v>128</v>
      </c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63"/>
      <c r="W84" s="65"/>
      <c r="X84" s="65"/>
      <c r="Y84" s="69"/>
      <c r="Z84" s="62"/>
      <c r="AA84" s="62"/>
      <c r="AB84" s="69"/>
      <c r="AC84" s="69"/>
      <c r="AD84" s="62"/>
      <c r="AE84" s="62"/>
      <c r="AF84" s="69"/>
      <c r="AG84" s="69"/>
      <c r="AH84" s="62"/>
      <c r="AI84" s="62"/>
      <c r="AJ84" s="69"/>
      <c r="AK84" s="69"/>
      <c r="AL84" s="69"/>
      <c r="AM84" s="69"/>
      <c r="AN84" s="69"/>
      <c r="AO84" s="69"/>
      <c r="AW84" s="40"/>
    </row>
    <row r="85" spans="1:49" s="2" customFormat="1" ht="16.5" customHeight="1">
      <c r="A85" s="39"/>
      <c r="B85" s="320" t="s">
        <v>130</v>
      </c>
      <c r="C85" s="321"/>
      <c r="D85" s="436"/>
      <c r="E85" s="437"/>
      <c r="F85" s="437"/>
      <c r="G85" s="437"/>
      <c r="H85" s="437"/>
      <c r="I85" s="437"/>
      <c r="J85" s="438"/>
      <c r="K85" s="62"/>
      <c r="L85" s="62"/>
      <c r="M85" s="320" t="s">
        <v>131</v>
      </c>
      <c r="N85" s="321"/>
      <c r="O85" s="439"/>
      <c r="P85" s="68"/>
      <c r="Q85" s="320" t="s">
        <v>132</v>
      </c>
      <c r="R85" s="335"/>
      <c r="S85" s="336"/>
      <c r="T85" s="440"/>
      <c r="U85" s="441"/>
      <c r="V85" s="63"/>
      <c r="W85" s="64"/>
      <c r="X85" s="64"/>
      <c r="Y85" s="64"/>
      <c r="Z85" s="64"/>
      <c r="AA85" s="64"/>
      <c r="AB85" s="322" t="s">
        <v>135</v>
      </c>
      <c r="AC85" s="322"/>
      <c r="AD85" s="322"/>
      <c r="AE85" s="322"/>
      <c r="AF85" s="322"/>
      <c r="AG85" s="322"/>
      <c r="AH85" s="66"/>
      <c r="AI85" s="66"/>
      <c r="AJ85" s="64"/>
      <c r="AK85" s="64"/>
      <c r="AL85" s="64"/>
      <c r="AM85" s="64"/>
      <c r="AN85" s="64"/>
      <c r="AO85" s="69"/>
      <c r="AW85" s="31"/>
    </row>
    <row r="86" spans="1:49" s="2" customFormat="1" ht="16.5" customHeight="1">
      <c r="A86" s="92"/>
      <c r="B86" s="93"/>
      <c r="C86" s="93"/>
      <c r="D86" s="70"/>
      <c r="E86" s="70"/>
      <c r="F86" s="70"/>
      <c r="G86" s="70"/>
      <c r="H86" s="70"/>
      <c r="I86" s="70"/>
      <c r="J86" s="70"/>
      <c r="K86" s="94"/>
      <c r="L86" s="94"/>
      <c r="M86" s="93"/>
      <c r="N86" s="93"/>
      <c r="O86" s="94"/>
      <c r="P86" s="93"/>
      <c r="Q86" s="93"/>
      <c r="R86" s="93"/>
      <c r="S86" s="93"/>
      <c r="T86" s="93"/>
      <c r="U86" s="93"/>
      <c r="V86" s="95"/>
      <c r="W86" s="64"/>
      <c r="X86" s="64"/>
      <c r="Y86" s="65" t="s">
        <v>133</v>
      </c>
      <c r="Z86" s="443"/>
      <c r="AA86" s="443"/>
      <c r="AB86" s="443"/>
      <c r="AC86" s="443"/>
      <c r="AD86" s="443"/>
      <c r="AE86" s="443"/>
      <c r="AF86" s="443"/>
      <c r="AG86" s="443"/>
      <c r="AH86" s="443"/>
      <c r="AI86" s="443"/>
      <c r="AJ86" s="443"/>
      <c r="AK86" s="443"/>
      <c r="AL86" s="443"/>
      <c r="AM86" s="443"/>
      <c r="AN86" s="444"/>
      <c r="AO86" s="445" t="s">
        <v>136</v>
      </c>
      <c r="AP86" s="446"/>
      <c r="AQ86" s="41" t="s">
        <v>134</v>
      </c>
      <c r="AW86" s="31"/>
    </row>
    <row r="87" spans="1:49" s="1" customFormat="1" ht="11.25" customHeight="1">
      <c r="A87" s="96"/>
      <c r="B87" s="97"/>
      <c r="C87" s="97"/>
      <c r="D87" s="97"/>
      <c r="E87" s="37"/>
      <c r="F87" s="37"/>
      <c r="G87" s="97"/>
      <c r="H87" s="97"/>
      <c r="I87" s="37"/>
      <c r="J87" s="37"/>
      <c r="K87" s="97"/>
      <c r="L87" s="97"/>
      <c r="M87" s="97"/>
      <c r="N87" s="97"/>
      <c r="O87" s="97"/>
      <c r="P87" s="98"/>
      <c r="Q87" s="97"/>
      <c r="R87" s="97"/>
      <c r="S87" s="97"/>
      <c r="T87" s="97"/>
      <c r="U87" s="97"/>
      <c r="V87" s="98"/>
      <c r="W87" s="27"/>
      <c r="X87" s="27"/>
      <c r="Y87" s="27"/>
      <c r="Z87" s="52"/>
      <c r="AA87" s="52"/>
      <c r="AB87" s="51"/>
      <c r="AC87" s="51"/>
      <c r="AD87" s="52"/>
      <c r="AE87" s="52"/>
      <c r="AF87" s="58"/>
      <c r="AG87" s="58"/>
      <c r="AH87" s="52"/>
      <c r="AI87" s="52"/>
      <c r="AJ87" s="42"/>
      <c r="AK87" s="42"/>
      <c r="AL87" s="27"/>
      <c r="AM87" s="27"/>
      <c r="AN87" s="27"/>
      <c r="AW87" s="27"/>
    </row>
    <row r="88" spans="2:50" s="1" customFormat="1" ht="4.5" customHeight="1">
      <c r="B88" s="30"/>
      <c r="C88" s="30"/>
      <c r="D88" s="30"/>
      <c r="E88" s="32"/>
      <c r="F88" s="32"/>
      <c r="G88" s="30"/>
      <c r="H88" s="30"/>
      <c r="I88" s="32"/>
      <c r="J88" s="32"/>
      <c r="K88" s="30"/>
      <c r="L88" s="30"/>
      <c r="M88" s="30"/>
      <c r="N88" s="30"/>
      <c r="O88" s="30"/>
      <c r="P88" s="27"/>
      <c r="Q88" s="30"/>
      <c r="R88" s="30"/>
      <c r="S88" s="30"/>
      <c r="T88" s="30"/>
      <c r="U88" s="30"/>
      <c r="V88" s="27"/>
      <c r="W88" s="27"/>
      <c r="X88" s="27"/>
      <c r="Y88" s="27"/>
      <c r="Z88" s="30"/>
      <c r="AA88" s="30"/>
      <c r="AB88" s="27"/>
      <c r="AC88" s="27"/>
      <c r="AD88" s="30"/>
      <c r="AE88" s="30"/>
      <c r="AF88" s="42"/>
      <c r="AG88" s="42"/>
      <c r="AH88" s="30"/>
      <c r="AI88" s="30"/>
      <c r="AJ88" s="42"/>
      <c r="AK88" s="42"/>
      <c r="AL88" s="27"/>
      <c r="AM88" s="27"/>
      <c r="AN88" s="27"/>
      <c r="AW88" s="51"/>
      <c r="AX88" s="105"/>
    </row>
    <row r="89" spans="2:79" s="3" customFormat="1" ht="13.5" customHeight="1">
      <c r="B89" s="316" t="s">
        <v>98</v>
      </c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7"/>
      <c r="R89" s="7"/>
      <c r="S89" s="7"/>
      <c r="T89" s="7"/>
      <c r="U89" s="7"/>
      <c r="V89" s="7"/>
      <c r="W89" s="6"/>
      <c r="X89" s="6"/>
      <c r="Y89" s="6"/>
      <c r="Z89" s="6"/>
      <c r="AA89" s="6"/>
      <c r="AB89" s="6"/>
      <c r="AC89" s="6"/>
      <c r="AD89" s="6"/>
      <c r="AE89" s="6"/>
      <c r="AF89" s="361" t="s">
        <v>99</v>
      </c>
      <c r="AG89" s="361"/>
      <c r="AH89" s="361"/>
      <c r="AI89" s="361"/>
      <c r="AJ89" s="361"/>
      <c r="AK89" s="361"/>
      <c r="AL89" s="361"/>
      <c r="AM89" s="361"/>
      <c r="AN89" s="361"/>
      <c r="AO89" s="361"/>
      <c r="AP89" s="361"/>
      <c r="AQ89" s="361"/>
      <c r="AR89" s="361"/>
      <c r="AS89" s="361"/>
      <c r="AT89" s="361"/>
      <c r="AU89" s="8"/>
      <c r="AV89" s="8"/>
      <c r="AW89" s="8"/>
      <c r="AX89" s="8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W89" s="9"/>
      <c r="BX89" s="9"/>
      <c r="BY89" s="9"/>
      <c r="BZ89" s="9"/>
      <c r="CA89" s="9"/>
    </row>
    <row r="90" spans="2:61" s="9" customFormat="1" ht="13.5" customHeight="1">
      <c r="B90" s="300" t="s">
        <v>252</v>
      </c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1" t="s">
        <v>2</v>
      </c>
      <c r="Z90" s="301"/>
      <c r="AA90" s="301"/>
      <c r="AB90" s="301"/>
      <c r="AC90" s="301"/>
      <c r="AD90" s="301"/>
      <c r="AE90" s="301"/>
      <c r="AF90" s="301"/>
      <c r="AG90" s="301"/>
      <c r="AH90" s="301"/>
      <c r="AI90" s="301"/>
      <c r="AJ90" s="301"/>
      <c r="AK90" s="301"/>
      <c r="AL90" s="301"/>
      <c r="AM90" s="301"/>
      <c r="AN90" s="301"/>
      <c r="AO90" s="301"/>
      <c r="AP90" s="301"/>
      <c r="AQ90" s="301"/>
      <c r="AR90" s="301"/>
      <c r="AS90" s="301"/>
      <c r="AT90" s="301"/>
      <c r="AU90" s="301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</row>
    <row r="91" spans="2:60" s="9" customFormat="1" ht="13.5" customHeight="1">
      <c r="B91" s="300" t="s">
        <v>251</v>
      </c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2"/>
      <c r="W91" s="302"/>
      <c r="X91" s="302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300"/>
      <c r="AJ91" s="300"/>
      <c r="AK91" s="300"/>
      <c r="AL91" s="300"/>
      <c r="AM91" s="300"/>
      <c r="AN91" s="300"/>
      <c r="AO91" s="300"/>
      <c r="AP91" s="300"/>
      <c r="AQ91" s="300"/>
      <c r="AR91" s="300"/>
      <c r="AS91" s="302"/>
      <c r="AT91" s="302"/>
      <c r="AU91" s="302"/>
      <c r="AW91" s="340"/>
      <c r="AX91" s="340"/>
      <c r="AY91" s="26"/>
      <c r="AZ91" s="26"/>
      <c r="BA91" s="26"/>
      <c r="BB91" s="26"/>
      <c r="BC91" s="26"/>
      <c r="BD91" s="26"/>
      <c r="BE91" s="26"/>
      <c r="BF91" s="26"/>
      <c r="BG91" s="26"/>
      <c r="BH91" s="26"/>
    </row>
    <row r="92" spans="2:61" s="11" customFormat="1" ht="15.75" customHeight="1">
      <c r="B92" s="295" t="s">
        <v>100</v>
      </c>
      <c r="C92" s="261" t="s">
        <v>222</v>
      </c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97"/>
      <c r="S92" s="257" t="s">
        <v>3</v>
      </c>
      <c r="T92" s="259" t="s">
        <v>220</v>
      </c>
      <c r="U92" s="259" t="s">
        <v>221</v>
      </c>
      <c r="V92" s="261" t="s">
        <v>248</v>
      </c>
      <c r="W92" s="262"/>
      <c r="X92" s="263"/>
      <c r="Y92" s="355" t="s">
        <v>171</v>
      </c>
      <c r="Z92" s="261" t="s">
        <v>225</v>
      </c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97"/>
      <c r="AP92" s="257" t="s">
        <v>3</v>
      </c>
      <c r="AQ92" s="299" t="s">
        <v>224</v>
      </c>
      <c r="AR92" s="299" t="s">
        <v>223</v>
      </c>
      <c r="AS92" s="261" t="s">
        <v>248</v>
      </c>
      <c r="AT92" s="262"/>
      <c r="AU92" s="263"/>
      <c r="AW92" s="26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</row>
    <row r="93" spans="2:61" s="11" customFormat="1" ht="15.75" customHeight="1">
      <c r="B93" s="296"/>
      <c r="C93" s="26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98"/>
      <c r="S93" s="258"/>
      <c r="T93" s="260"/>
      <c r="U93" s="260"/>
      <c r="V93" s="264"/>
      <c r="W93" s="265"/>
      <c r="X93" s="266"/>
      <c r="Y93" s="356"/>
      <c r="Z93" s="264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98"/>
      <c r="AP93" s="258"/>
      <c r="AQ93" s="299"/>
      <c r="AR93" s="299"/>
      <c r="AS93" s="264"/>
      <c r="AT93" s="265"/>
      <c r="AU93" s="266"/>
      <c r="AW93" s="26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</row>
    <row r="94" spans="2:79" s="11" customFormat="1" ht="16.5" customHeight="1">
      <c r="B94" s="12">
        <v>1</v>
      </c>
      <c r="C94" s="357" t="s">
        <v>120</v>
      </c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157" t="s">
        <v>4</v>
      </c>
      <c r="T94" s="448">
        <v>2</v>
      </c>
      <c r="U94" s="448"/>
      <c r="V94" s="430"/>
      <c r="W94" s="431"/>
      <c r="X94" s="432"/>
      <c r="Y94" s="15">
        <v>100</v>
      </c>
      <c r="Z94" s="313" t="s">
        <v>5</v>
      </c>
      <c r="AA94" s="314"/>
      <c r="AB94" s="314"/>
      <c r="AC94" s="314"/>
      <c r="AD94" s="314"/>
      <c r="AE94" s="314"/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150" t="s">
        <v>6</v>
      </c>
      <c r="AQ94" s="448">
        <v>2</v>
      </c>
      <c r="AR94" s="448"/>
      <c r="AS94" s="430"/>
      <c r="AT94" s="431"/>
      <c r="AU94" s="432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Y94" s="9"/>
      <c r="BZ94" s="45"/>
      <c r="CA94" s="10"/>
    </row>
    <row r="95" spans="2:79" s="11" customFormat="1" ht="16.5" customHeight="1">
      <c r="B95" s="12">
        <v>2</v>
      </c>
      <c r="C95" s="313" t="s">
        <v>7</v>
      </c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150" t="s">
        <v>4</v>
      </c>
      <c r="T95" s="448">
        <v>2</v>
      </c>
      <c r="U95" s="448"/>
      <c r="V95" s="430"/>
      <c r="W95" s="431"/>
      <c r="X95" s="432"/>
      <c r="Y95" s="15">
        <v>101</v>
      </c>
      <c r="Z95" s="313" t="s">
        <v>8</v>
      </c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/>
      <c r="AO95" s="314"/>
      <c r="AP95" s="150" t="s">
        <v>6</v>
      </c>
      <c r="AQ95" s="448">
        <v>2</v>
      </c>
      <c r="AR95" s="448"/>
      <c r="AS95" s="430"/>
      <c r="AT95" s="431"/>
      <c r="AU95" s="432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Y95" s="9"/>
      <c r="BZ95" s="45"/>
      <c r="CA95" s="10"/>
    </row>
    <row r="96" spans="2:79" s="11" customFormat="1" ht="16.5" customHeight="1">
      <c r="B96" s="12">
        <v>3</v>
      </c>
      <c r="C96" s="313" t="s">
        <v>68</v>
      </c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150" t="s">
        <v>4</v>
      </c>
      <c r="T96" s="448">
        <v>1</v>
      </c>
      <c r="U96" s="448"/>
      <c r="V96" s="430"/>
      <c r="W96" s="431"/>
      <c r="X96" s="432"/>
      <c r="Y96" s="15">
        <v>102</v>
      </c>
      <c r="Z96" s="313" t="s">
        <v>10</v>
      </c>
      <c r="AA96" s="314"/>
      <c r="AB96" s="314"/>
      <c r="AC96" s="314"/>
      <c r="AD96" s="314"/>
      <c r="AE96" s="314"/>
      <c r="AF96" s="314"/>
      <c r="AG96" s="314"/>
      <c r="AH96" s="314"/>
      <c r="AI96" s="314"/>
      <c r="AJ96" s="314"/>
      <c r="AK96" s="314"/>
      <c r="AL96" s="314"/>
      <c r="AM96" s="314"/>
      <c r="AN96" s="314"/>
      <c r="AO96" s="314"/>
      <c r="AP96" s="150" t="s">
        <v>6</v>
      </c>
      <c r="AQ96" s="448">
        <v>2</v>
      </c>
      <c r="AR96" s="448"/>
      <c r="AS96" s="430"/>
      <c r="AT96" s="431"/>
      <c r="AU96" s="432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Y96" s="9"/>
      <c r="BZ96" s="45"/>
      <c r="CA96" s="10"/>
    </row>
    <row r="97" spans="2:79" s="11" customFormat="1" ht="16.5" customHeight="1">
      <c r="B97" s="12">
        <v>4</v>
      </c>
      <c r="C97" s="313" t="s">
        <v>69</v>
      </c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150" t="s">
        <v>4</v>
      </c>
      <c r="T97" s="448">
        <v>1</v>
      </c>
      <c r="U97" s="448"/>
      <c r="V97" s="430"/>
      <c r="W97" s="431"/>
      <c r="X97" s="432"/>
      <c r="Y97" s="15">
        <v>103</v>
      </c>
      <c r="Z97" s="313" t="s">
        <v>13</v>
      </c>
      <c r="AA97" s="314"/>
      <c r="AB97" s="314"/>
      <c r="AC97" s="314"/>
      <c r="AD97" s="314"/>
      <c r="AE97" s="314"/>
      <c r="AF97" s="314"/>
      <c r="AG97" s="314"/>
      <c r="AH97" s="314"/>
      <c r="AI97" s="314"/>
      <c r="AJ97" s="314"/>
      <c r="AK97" s="314"/>
      <c r="AL97" s="314"/>
      <c r="AM97" s="314"/>
      <c r="AN97" s="314"/>
      <c r="AO97" s="314"/>
      <c r="AP97" s="150" t="s">
        <v>6</v>
      </c>
      <c r="AQ97" s="448">
        <v>2</v>
      </c>
      <c r="AR97" s="448"/>
      <c r="AS97" s="430"/>
      <c r="AT97" s="431"/>
      <c r="AU97" s="432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Y97" s="9"/>
      <c r="BZ97" s="45"/>
      <c r="CA97" s="10"/>
    </row>
    <row r="98" spans="2:79" s="11" customFormat="1" ht="16.5" customHeight="1">
      <c r="B98" s="12">
        <v>5</v>
      </c>
      <c r="C98" s="313" t="s">
        <v>239</v>
      </c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150" t="s">
        <v>11</v>
      </c>
      <c r="T98" s="448">
        <v>2</v>
      </c>
      <c r="U98" s="448"/>
      <c r="V98" s="430"/>
      <c r="W98" s="431"/>
      <c r="X98" s="432"/>
      <c r="Y98" s="25">
        <v>104</v>
      </c>
      <c r="Z98" s="313" t="s">
        <v>14</v>
      </c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166" t="s">
        <v>6</v>
      </c>
      <c r="AQ98" s="448">
        <v>6</v>
      </c>
      <c r="AR98" s="448"/>
      <c r="AS98" s="430"/>
      <c r="AT98" s="431"/>
      <c r="AU98" s="432"/>
      <c r="AW98" s="26"/>
      <c r="AX98" s="340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Y98" s="9"/>
      <c r="BZ98" s="45"/>
      <c r="CA98" s="10"/>
    </row>
    <row r="99" spans="2:79" s="11" customFormat="1" ht="16.5" customHeight="1">
      <c r="B99" s="12">
        <v>6</v>
      </c>
      <c r="C99" s="313" t="s">
        <v>235</v>
      </c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150" t="s">
        <v>11</v>
      </c>
      <c r="T99" s="448">
        <v>2</v>
      </c>
      <c r="U99" s="448"/>
      <c r="V99" s="430"/>
      <c r="W99" s="431"/>
      <c r="X99" s="432"/>
      <c r="Y99" s="15">
        <v>105</v>
      </c>
      <c r="Z99" s="313" t="s">
        <v>17</v>
      </c>
      <c r="AA99" s="314"/>
      <c r="AB99" s="314"/>
      <c r="AC99" s="314"/>
      <c r="AD99" s="314"/>
      <c r="AE99" s="314"/>
      <c r="AF99" s="314"/>
      <c r="AG99" s="314"/>
      <c r="AH99" s="314"/>
      <c r="AI99" s="314"/>
      <c r="AJ99" s="314"/>
      <c r="AK99" s="314"/>
      <c r="AL99" s="314"/>
      <c r="AM99" s="314"/>
      <c r="AN99" s="314"/>
      <c r="AO99" s="314"/>
      <c r="AP99" s="150" t="s">
        <v>6</v>
      </c>
      <c r="AQ99" s="448">
        <v>2</v>
      </c>
      <c r="AR99" s="448"/>
      <c r="AS99" s="430"/>
      <c r="AT99" s="431"/>
      <c r="AU99" s="432"/>
      <c r="AW99" s="26"/>
      <c r="AX99" s="340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Y99" s="45"/>
      <c r="BZ99" s="45"/>
      <c r="CA99" s="10"/>
    </row>
    <row r="100" spans="2:79" s="11" customFormat="1" ht="16.5" customHeight="1">
      <c r="B100" s="12">
        <v>7</v>
      </c>
      <c r="C100" s="313" t="s">
        <v>16</v>
      </c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150" t="s">
        <v>4</v>
      </c>
      <c r="T100" s="448">
        <v>1</v>
      </c>
      <c r="U100" s="448"/>
      <c r="V100" s="430"/>
      <c r="W100" s="431"/>
      <c r="X100" s="432"/>
      <c r="Y100" s="15">
        <v>106</v>
      </c>
      <c r="Z100" s="313" t="s">
        <v>23</v>
      </c>
      <c r="AA100" s="314"/>
      <c r="AB100" s="314"/>
      <c r="AC100" s="314"/>
      <c r="AD100" s="314"/>
      <c r="AE100" s="314"/>
      <c r="AF100" s="314"/>
      <c r="AG100" s="314"/>
      <c r="AH100" s="314"/>
      <c r="AI100" s="314"/>
      <c r="AJ100" s="314"/>
      <c r="AK100" s="314"/>
      <c r="AL100" s="314"/>
      <c r="AM100" s="314"/>
      <c r="AN100" s="314"/>
      <c r="AO100" s="314"/>
      <c r="AP100" s="150" t="s">
        <v>6</v>
      </c>
      <c r="AQ100" s="448">
        <v>2</v>
      </c>
      <c r="AR100" s="448"/>
      <c r="AS100" s="430"/>
      <c r="AT100" s="431"/>
      <c r="AU100" s="432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CA100" s="10"/>
    </row>
    <row r="101" spans="2:79" s="11" customFormat="1" ht="16.5" customHeight="1">
      <c r="B101" s="12">
        <v>8</v>
      </c>
      <c r="C101" s="313" t="s">
        <v>25</v>
      </c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150" t="s">
        <v>11</v>
      </c>
      <c r="T101" s="448">
        <v>1</v>
      </c>
      <c r="U101" s="448"/>
      <c r="V101" s="430"/>
      <c r="W101" s="431"/>
      <c r="X101" s="432"/>
      <c r="Y101" s="15">
        <v>107</v>
      </c>
      <c r="Z101" s="313" t="s">
        <v>76</v>
      </c>
      <c r="AA101" s="314"/>
      <c r="AB101" s="314"/>
      <c r="AC101" s="314"/>
      <c r="AD101" s="314"/>
      <c r="AE101" s="314"/>
      <c r="AF101" s="314"/>
      <c r="AG101" s="314"/>
      <c r="AH101" s="314"/>
      <c r="AI101" s="314"/>
      <c r="AJ101" s="314"/>
      <c r="AK101" s="314"/>
      <c r="AL101" s="314"/>
      <c r="AM101" s="314"/>
      <c r="AN101" s="314"/>
      <c r="AO101" s="314"/>
      <c r="AP101" s="150" t="s">
        <v>6</v>
      </c>
      <c r="AQ101" s="448">
        <v>2</v>
      </c>
      <c r="AR101" s="448"/>
      <c r="AS101" s="430"/>
      <c r="AT101" s="431"/>
      <c r="AU101" s="432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CA101" s="10"/>
    </row>
    <row r="102" spans="2:61" s="11" customFormat="1" ht="16.5" customHeight="1">
      <c r="B102" s="12">
        <v>9</v>
      </c>
      <c r="C102" s="313" t="s">
        <v>121</v>
      </c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150" t="s">
        <v>4</v>
      </c>
      <c r="T102" s="448">
        <v>2</v>
      </c>
      <c r="U102" s="448"/>
      <c r="V102" s="430"/>
      <c r="W102" s="431"/>
      <c r="X102" s="432"/>
      <c r="Y102" s="15">
        <v>108</v>
      </c>
      <c r="Z102" s="313" t="s">
        <v>26</v>
      </c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150" t="s">
        <v>6</v>
      </c>
      <c r="AQ102" s="448">
        <v>2</v>
      </c>
      <c r="AR102" s="448"/>
      <c r="AS102" s="430"/>
      <c r="AT102" s="431"/>
      <c r="AU102" s="432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</row>
    <row r="103" spans="2:61" s="11" customFormat="1" ht="16.5" customHeight="1">
      <c r="B103" s="12">
        <v>10</v>
      </c>
      <c r="C103" s="313" t="s">
        <v>77</v>
      </c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5"/>
      <c r="S103" s="150" t="s">
        <v>78</v>
      </c>
      <c r="T103" s="448">
        <v>2</v>
      </c>
      <c r="U103" s="448"/>
      <c r="V103" s="430"/>
      <c r="W103" s="431"/>
      <c r="X103" s="432"/>
      <c r="Y103" s="15">
        <v>109</v>
      </c>
      <c r="Z103" s="313" t="s">
        <v>28</v>
      </c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150" t="s">
        <v>6</v>
      </c>
      <c r="AQ103" s="448">
        <v>2</v>
      </c>
      <c r="AR103" s="448"/>
      <c r="AS103" s="430"/>
      <c r="AT103" s="431"/>
      <c r="AU103" s="432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</row>
    <row r="104" spans="2:61" s="11" customFormat="1" ht="16.5" customHeight="1">
      <c r="B104" s="12">
        <v>11</v>
      </c>
      <c r="C104" s="313" t="s">
        <v>14</v>
      </c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5"/>
      <c r="S104" s="150" t="s">
        <v>6</v>
      </c>
      <c r="T104" s="448">
        <v>2</v>
      </c>
      <c r="U104" s="448"/>
      <c r="V104" s="430"/>
      <c r="W104" s="431"/>
      <c r="X104" s="432"/>
      <c r="Y104" s="15">
        <v>110</v>
      </c>
      <c r="Z104" s="313" t="s">
        <v>79</v>
      </c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150" t="s">
        <v>6</v>
      </c>
      <c r="AQ104" s="448">
        <v>2</v>
      </c>
      <c r="AR104" s="448"/>
      <c r="AS104" s="430"/>
      <c r="AT104" s="431"/>
      <c r="AU104" s="432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</row>
    <row r="105" spans="2:61" s="11" customFormat="1" ht="16.5" customHeight="1">
      <c r="B105" s="12">
        <v>12</v>
      </c>
      <c r="C105" s="313" t="s">
        <v>31</v>
      </c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150" t="s">
        <v>21</v>
      </c>
      <c r="T105" s="448">
        <v>1</v>
      </c>
      <c r="U105" s="448"/>
      <c r="V105" s="430"/>
      <c r="W105" s="431"/>
      <c r="X105" s="432"/>
      <c r="Y105" s="15">
        <v>111</v>
      </c>
      <c r="Z105" s="313" t="s">
        <v>30</v>
      </c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150" t="s">
        <v>6</v>
      </c>
      <c r="AQ105" s="448">
        <v>2</v>
      </c>
      <c r="AR105" s="448"/>
      <c r="AS105" s="430"/>
      <c r="AT105" s="431"/>
      <c r="AU105" s="432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</row>
    <row r="106" spans="2:61" s="11" customFormat="1" ht="16.5" customHeight="1">
      <c r="B106" s="12">
        <v>13</v>
      </c>
      <c r="C106" s="313" t="s">
        <v>173</v>
      </c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150" t="s">
        <v>4</v>
      </c>
      <c r="T106" s="448">
        <v>1</v>
      </c>
      <c r="U106" s="448"/>
      <c r="V106" s="430"/>
      <c r="W106" s="431"/>
      <c r="X106" s="432"/>
      <c r="Y106" s="15">
        <v>112</v>
      </c>
      <c r="Z106" s="313" t="s">
        <v>80</v>
      </c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150" t="s">
        <v>6</v>
      </c>
      <c r="AQ106" s="448">
        <v>2</v>
      </c>
      <c r="AR106" s="448"/>
      <c r="AS106" s="430"/>
      <c r="AT106" s="431"/>
      <c r="AU106" s="432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</row>
    <row r="107" spans="2:61" s="11" customFormat="1" ht="16.5" customHeight="1">
      <c r="B107" s="12">
        <v>14</v>
      </c>
      <c r="C107" s="313" t="s">
        <v>34</v>
      </c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150" t="s">
        <v>4</v>
      </c>
      <c r="T107" s="448">
        <v>1</v>
      </c>
      <c r="U107" s="448"/>
      <c r="V107" s="430"/>
      <c r="W107" s="431"/>
      <c r="X107" s="432"/>
      <c r="Y107" s="15">
        <v>113</v>
      </c>
      <c r="Z107" s="313" t="s">
        <v>19</v>
      </c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150" t="s">
        <v>6</v>
      </c>
      <c r="AQ107" s="448">
        <v>2</v>
      </c>
      <c r="AR107" s="448"/>
      <c r="AS107" s="430"/>
      <c r="AT107" s="431"/>
      <c r="AU107" s="432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2:61" s="11" customFormat="1" ht="16.5" customHeight="1">
      <c r="B108" s="12">
        <v>15</v>
      </c>
      <c r="C108" s="313" t="s">
        <v>81</v>
      </c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150" t="s">
        <v>4</v>
      </c>
      <c r="T108" s="448">
        <v>2</v>
      </c>
      <c r="U108" s="448"/>
      <c r="V108" s="430"/>
      <c r="W108" s="431"/>
      <c r="X108" s="432"/>
      <c r="Y108" s="15">
        <v>114</v>
      </c>
      <c r="Z108" s="313" t="s">
        <v>33</v>
      </c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150" t="s">
        <v>6</v>
      </c>
      <c r="AQ108" s="448">
        <v>2</v>
      </c>
      <c r="AR108" s="448"/>
      <c r="AS108" s="430"/>
      <c r="AT108" s="431"/>
      <c r="AU108" s="432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</row>
    <row r="109" spans="2:61" s="11" customFormat="1" ht="16.5" customHeight="1">
      <c r="B109" s="12">
        <v>16</v>
      </c>
      <c r="C109" s="313" t="s">
        <v>83</v>
      </c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150" t="s">
        <v>4</v>
      </c>
      <c r="T109" s="448">
        <v>2</v>
      </c>
      <c r="U109" s="448"/>
      <c r="V109" s="430"/>
      <c r="W109" s="431"/>
      <c r="X109" s="432"/>
      <c r="Y109" s="15">
        <v>115</v>
      </c>
      <c r="Z109" s="313" t="s">
        <v>82</v>
      </c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150" t="s">
        <v>6</v>
      </c>
      <c r="AQ109" s="448">
        <v>2</v>
      </c>
      <c r="AR109" s="448"/>
      <c r="AS109" s="430"/>
      <c r="AT109" s="431"/>
      <c r="AU109" s="432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</row>
    <row r="110" spans="2:61" s="11" customFormat="1" ht="16.5" customHeight="1">
      <c r="B110" s="12">
        <v>17</v>
      </c>
      <c r="C110" s="313" t="s">
        <v>38</v>
      </c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150" t="s">
        <v>4</v>
      </c>
      <c r="T110" s="448">
        <v>1</v>
      </c>
      <c r="U110" s="448"/>
      <c r="V110" s="430"/>
      <c r="W110" s="431"/>
      <c r="X110" s="432"/>
      <c r="Y110" s="15">
        <v>116</v>
      </c>
      <c r="Z110" s="313" t="s">
        <v>37</v>
      </c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150" t="s">
        <v>6</v>
      </c>
      <c r="AQ110" s="448">
        <v>2</v>
      </c>
      <c r="AR110" s="448"/>
      <c r="AS110" s="430"/>
      <c r="AT110" s="431"/>
      <c r="AU110" s="432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</row>
    <row r="111" spans="2:61" s="11" customFormat="1" ht="16.5" customHeight="1">
      <c r="B111" s="12">
        <v>18</v>
      </c>
      <c r="C111" s="313" t="s">
        <v>40</v>
      </c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150" t="s">
        <v>11</v>
      </c>
      <c r="T111" s="448">
        <v>1</v>
      </c>
      <c r="U111" s="448"/>
      <c r="V111" s="430"/>
      <c r="W111" s="431"/>
      <c r="X111" s="432"/>
      <c r="Y111" s="15">
        <v>117</v>
      </c>
      <c r="Z111" s="313" t="s">
        <v>39</v>
      </c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150" t="s">
        <v>6</v>
      </c>
      <c r="AQ111" s="448">
        <v>2</v>
      </c>
      <c r="AR111" s="448"/>
      <c r="AS111" s="430"/>
      <c r="AT111" s="431"/>
      <c r="AU111" s="432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</row>
    <row r="112" spans="2:61" s="11" customFormat="1" ht="16.5" customHeight="1">
      <c r="B112" s="12">
        <v>19</v>
      </c>
      <c r="C112" s="313" t="s">
        <v>205</v>
      </c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150" t="s">
        <v>21</v>
      </c>
      <c r="T112" s="448">
        <v>1</v>
      </c>
      <c r="U112" s="448"/>
      <c r="V112" s="430"/>
      <c r="W112" s="431"/>
      <c r="X112" s="432"/>
      <c r="Y112" s="15">
        <v>118</v>
      </c>
      <c r="Z112" s="313" t="s">
        <v>41</v>
      </c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150" t="s">
        <v>6</v>
      </c>
      <c r="AQ112" s="448">
        <v>2</v>
      </c>
      <c r="AR112" s="448"/>
      <c r="AS112" s="430"/>
      <c r="AT112" s="431"/>
      <c r="AU112" s="432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</row>
    <row r="113" spans="2:61" s="11" customFormat="1" ht="16.5" customHeight="1">
      <c r="B113" s="12">
        <v>20</v>
      </c>
      <c r="C113" s="313" t="s">
        <v>217</v>
      </c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150" t="s">
        <v>4</v>
      </c>
      <c r="T113" s="448">
        <v>1</v>
      </c>
      <c r="U113" s="448"/>
      <c r="V113" s="430"/>
      <c r="W113" s="431"/>
      <c r="X113" s="432"/>
      <c r="Y113" s="15">
        <v>119</v>
      </c>
      <c r="Z113" s="357" t="s">
        <v>253</v>
      </c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157" t="s">
        <v>27</v>
      </c>
      <c r="AQ113" s="448">
        <v>2</v>
      </c>
      <c r="AR113" s="448"/>
      <c r="AS113" s="430"/>
      <c r="AT113" s="431"/>
      <c r="AU113" s="432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</row>
    <row r="114" spans="2:61" s="11" customFormat="1" ht="16.5" customHeight="1">
      <c r="B114" s="12">
        <v>21</v>
      </c>
      <c r="C114" s="313" t="s">
        <v>84</v>
      </c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150" t="s">
        <v>4</v>
      </c>
      <c r="T114" s="448">
        <v>1</v>
      </c>
      <c r="U114" s="448"/>
      <c r="V114" s="430"/>
      <c r="W114" s="431"/>
      <c r="X114" s="432"/>
      <c r="Y114" s="15">
        <v>120</v>
      </c>
      <c r="Z114" s="313" t="s">
        <v>43</v>
      </c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150" t="s">
        <v>6</v>
      </c>
      <c r="AQ114" s="448">
        <v>2</v>
      </c>
      <c r="AR114" s="448"/>
      <c r="AS114" s="430"/>
      <c r="AT114" s="431"/>
      <c r="AU114" s="432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45"/>
    </row>
    <row r="115" spans="2:61" s="11" customFormat="1" ht="16.5" customHeight="1">
      <c r="B115" s="12">
        <v>22</v>
      </c>
      <c r="C115" s="313" t="s">
        <v>46</v>
      </c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150" t="s">
        <v>4</v>
      </c>
      <c r="T115" s="448">
        <v>1</v>
      </c>
      <c r="U115" s="448"/>
      <c r="V115" s="430"/>
      <c r="W115" s="431"/>
      <c r="X115" s="432"/>
      <c r="Y115" s="15">
        <v>121</v>
      </c>
      <c r="Z115" s="313" t="s">
        <v>45</v>
      </c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150" t="s">
        <v>6</v>
      </c>
      <c r="AQ115" s="448">
        <v>2</v>
      </c>
      <c r="AR115" s="448"/>
      <c r="AS115" s="430"/>
      <c r="AT115" s="431"/>
      <c r="AU115" s="432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</row>
    <row r="116" spans="2:61" s="11" customFormat="1" ht="16.5" customHeight="1" thickBot="1">
      <c r="B116" s="12">
        <v>23</v>
      </c>
      <c r="C116" s="313" t="s">
        <v>44</v>
      </c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150" t="s">
        <v>4</v>
      </c>
      <c r="T116" s="448">
        <v>1</v>
      </c>
      <c r="U116" s="448"/>
      <c r="V116" s="430"/>
      <c r="W116" s="431"/>
      <c r="X116" s="432"/>
      <c r="Y116" s="101">
        <v>122</v>
      </c>
      <c r="Z116" s="359" t="s">
        <v>188</v>
      </c>
      <c r="AA116" s="360"/>
      <c r="AB116" s="360"/>
      <c r="AC116" s="360"/>
      <c r="AD116" s="360"/>
      <c r="AE116" s="360"/>
      <c r="AF116" s="360"/>
      <c r="AG116" s="360"/>
      <c r="AH116" s="360"/>
      <c r="AI116" s="360"/>
      <c r="AJ116" s="360"/>
      <c r="AK116" s="360"/>
      <c r="AL116" s="360"/>
      <c r="AM116" s="360"/>
      <c r="AN116" s="360"/>
      <c r="AO116" s="360"/>
      <c r="AP116" s="159" t="s">
        <v>6</v>
      </c>
      <c r="AQ116" s="474">
        <v>2</v>
      </c>
      <c r="AR116" s="474"/>
      <c r="AS116" s="453"/>
      <c r="AT116" s="454"/>
      <c r="AU116" s="455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</row>
    <row r="117" spans="2:61" s="11" customFormat="1" ht="16.5" customHeight="1">
      <c r="B117" s="12">
        <v>24</v>
      </c>
      <c r="C117" s="313" t="s">
        <v>208</v>
      </c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150" t="s">
        <v>21</v>
      </c>
      <c r="T117" s="448">
        <v>2</v>
      </c>
      <c r="U117" s="448"/>
      <c r="V117" s="430"/>
      <c r="W117" s="431"/>
      <c r="X117" s="432"/>
      <c r="Y117" s="482"/>
      <c r="Z117" s="483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4"/>
      <c r="AM117" s="484"/>
      <c r="AN117" s="484"/>
      <c r="AO117" s="485"/>
      <c r="AP117" s="486"/>
      <c r="AQ117" s="475"/>
      <c r="AR117" s="475"/>
      <c r="AS117" s="476"/>
      <c r="AT117" s="477"/>
      <c r="AU117" s="478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</row>
    <row r="118" spans="2:61" s="11" customFormat="1" ht="16.5" customHeight="1">
      <c r="B118" s="12">
        <v>25</v>
      </c>
      <c r="C118" s="313" t="s">
        <v>245</v>
      </c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150" t="s">
        <v>24</v>
      </c>
      <c r="T118" s="448">
        <v>2</v>
      </c>
      <c r="U118" s="448"/>
      <c r="V118" s="430"/>
      <c r="W118" s="431"/>
      <c r="X118" s="432"/>
      <c r="Y118" s="487"/>
      <c r="Z118" s="488"/>
      <c r="AA118" s="489"/>
      <c r="AB118" s="489"/>
      <c r="AC118" s="489"/>
      <c r="AD118" s="489"/>
      <c r="AE118" s="489"/>
      <c r="AF118" s="489"/>
      <c r="AG118" s="489"/>
      <c r="AH118" s="489"/>
      <c r="AI118" s="489"/>
      <c r="AJ118" s="489"/>
      <c r="AK118" s="489"/>
      <c r="AL118" s="489"/>
      <c r="AM118" s="489"/>
      <c r="AN118" s="489"/>
      <c r="AO118" s="490"/>
      <c r="AP118" s="491"/>
      <c r="AQ118" s="461"/>
      <c r="AR118" s="461"/>
      <c r="AS118" s="430"/>
      <c r="AT118" s="431"/>
      <c r="AU118" s="432"/>
      <c r="AW118" s="26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26"/>
    </row>
    <row r="119" spans="2:61" s="11" customFormat="1" ht="16.5" customHeight="1">
      <c r="B119" s="12">
        <v>26</v>
      </c>
      <c r="C119" s="313" t="s">
        <v>66</v>
      </c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150" t="s">
        <v>21</v>
      </c>
      <c r="T119" s="448">
        <v>1</v>
      </c>
      <c r="U119" s="448"/>
      <c r="V119" s="430"/>
      <c r="W119" s="431"/>
      <c r="X119" s="432"/>
      <c r="Y119" s="492"/>
      <c r="Z119" s="488"/>
      <c r="AA119" s="489"/>
      <c r="AB119" s="489"/>
      <c r="AC119" s="489"/>
      <c r="AD119" s="489"/>
      <c r="AE119" s="489"/>
      <c r="AF119" s="489"/>
      <c r="AG119" s="489"/>
      <c r="AH119" s="489"/>
      <c r="AI119" s="489"/>
      <c r="AJ119" s="489"/>
      <c r="AK119" s="489"/>
      <c r="AL119" s="489"/>
      <c r="AM119" s="489"/>
      <c r="AN119" s="489"/>
      <c r="AO119" s="490"/>
      <c r="AP119" s="466"/>
      <c r="AQ119" s="461"/>
      <c r="AR119" s="461"/>
      <c r="AS119" s="479"/>
      <c r="AT119" s="480"/>
      <c r="AU119" s="481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</row>
    <row r="120" spans="2:60" s="11" customFormat="1" ht="16.5" customHeight="1">
      <c r="B120" s="12">
        <v>27</v>
      </c>
      <c r="C120" s="313" t="s">
        <v>49</v>
      </c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150" t="s">
        <v>4</v>
      </c>
      <c r="T120" s="448">
        <v>2</v>
      </c>
      <c r="U120" s="448"/>
      <c r="V120" s="430"/>
      <c r="W120" s="431"/>
      <c r="X120" s="432"/>
      <c r="Y120" s="487"/>
      <c r="Z120" s="488"/>
      <c r="AA120" s="489"/>
      <c r="AB120" s="489"/>
      <c r="AC120" s="489"/>
      <c r="AD120" s="489"/>
      <c r="AE120" s="489"/>
      <c r="AF120" s="489"/>
      <c r="AG120" s="489"/>
      <c r="AH120" s="489"/>
      <c r="AI120" s="489"/>
      <c r="AJ120" s="489"/>
      <c r="AK120" s="489"/>
      <c r="AL120" s="489"/>
      <c r="AM120" s="489"/>
      <c r="AN120" s="489"/>
      <c r="AO120" s="490"/>
      <c r="AP120" s="466"/>
      <c r="AQ120" s="461"/>
      <c r="AR120" s="461"/>
      <c r="AS120" s="430"/>
      <c r="AT120" s="431"/>
      <c r="AU120" s="432"/>
      <c r="AW120" s="26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</row>
    <row r="121" spans="2:61" s="11" customFormat="1" ht="16.5" customHeight="1">
      <c r="B121" s="12">
        <v>28</v>
      </c>
      <c r="C121" s="313" t="s">
        <v>50</v>
      </c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150" t="s">
        <v>15</v>
      </c>
      <c r="T121" s="448">
        <v>2</v>
      </c>
      <c r="U121" s="448"/>
      <c r="V121" s="430"/>
      <c r="W121" s="431"/>
      <c r="X121" s="432"/>
      <c r="Y121" s="487"/>
      <c r="Z121" s="488"/>
      <c r="AA121" s="489"/>
      <c r="AB121" s="489"/>
      <c r="AC121" s="489"/>
      <c r="AD121" s="489"/>
      <c r="AE121" s="489"/>
      <c r="AF121" s="489"/>
      <c r="AG121" s="489"/>
      <c r="AH121" s="489"/>
      <c r="AI121" s="489"/>
      <c r="AJ121" s="489"/>
      <c r="AK121" s="489"/>
      <c r="AL121" s="489"/>
      <c r="AM121" s="489"/>
      <c r="AN121" s="489"/>
      <c r="AO121" s="490"/>
      <c r="AP121" s="466"/>
      <c r="AQ121" s="461"/>
      <c r="AR121" s="461"/>
      <c r="AS121" s="430"/>
      <c r="AT121" s="431"/>
      <c r="AU121" s="432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</row>
    <row r="122" spans="2:61" s="11" customFormat="1" ht="16.5" customHeight="1">
      <c r="B122" s="12">
        <v>29</v>
      </c>
      <c r="C122" s="313" t="s">
        <v>51</v>
      </c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150" t="s">
        <v>15</v>
      </c>
      <c r="T122" s="448">
        <v>2</v>
      </c>
      <c r="U122" s="448"/>
      <c r="V122" s="430"/>
      <c r="W122" s="431"/>
      <c r="X122" s="432"/>
      <c r="Y122" s="487"/>
      <c r="Z122" s="488"/>
      <c r="AA122" s="489"/>
      <c r="AB122" s="489"/>
      <c r="AC122" s="489"/>
      <c r="AD122" s="489"/>
      <c r="AE122" s="489"/>
      <c r="AF122" s="489"/>
      <c r="AG122" s="489"/>
      <c r="AH122" s="489"/>
      <c r="AI122" s="489"/>
      <c r="AJ122" s="489"/>
      <c r="AK122" s="489"/>
      <c r="AL122" s="489"/>
      <c r="AM122" s="489"/>
      <c r="AN122" s="489"/>
      <c r="AO122" s="490"/>
      <c r="AP122" s="466"/>
      <c r="AQ122" s="461"/>
      <c r="AR122" s="461"/>
      <c r="AS122" s="430"/>
      <c r="AT122" s="431"/>
      <c r="AU122" s="432"/>
      <c r="AW122" s="26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9"/>
    </row>
    <row r="123" spans="2:61" s="11" customFormat="1" ht="16.5" customHeight="1">
      <c r="B123" s="12">
        <v>30</v>
      </c>
      <c r="C123" s="313" t="s">
        <v>209</v>
      </c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150" t="s">
        <v>4</v>
      </c>
      <c r="T123" s="448">
        <v>2</v>
      </c>
      <c r="U123" s="448"/>
      <c r="V123" s="430"/>
      <c r="W123" s="431"/>
      <c r="X123" s="432"/>
      <c r="Y123" s="303">
        <f>SUM(AQ94:AQ122)</f>
        <v>50</v>
      </c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7" t="s">
        <v>249</v>
      </c>
      <c r="AQ123" s="308"/>
      <c r="AR123" s="308"/>
      <c r="AS123" s="323">
        <f>SUM(AR94:AR122)</f>
        <v>0</v>
      </c>
      <c r="AT123" s="323"/>
      <c r="AU123" s="148" t="s">
        <v>250</v>
      </c>
      <c r="AW123" s="340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</row>
    <row r="124" spans="2:61" s="11" customFormat="1" ht="16.5" customHeight="1">
      <c r="B124" s="12">
        <v>31</v>
      </c>
      <c r="C124" s="313" t="s">
        <v>53</v>
      </c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150" t="s">
        <v>4</v>
      </c>
      <c r="T124" s="448">
        <v>1</v>
      </c>
      <c r="U124" s="448"/>
      <c r="V124" s="430"/>
      <c r="W124" s="431"/>
      <c r="X124" s="432"/>
      <c r="Y124" s="10"/>
      <c r="AT124" s="10"/>
      <c r="AU124" s="10"/>
      <c r="AW124" s="340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</row>
    <row r="125" spans="2:61" s="11" customFormat="1" ht="16.5" customHeight="1">
      <c r="B125" s="12">
        <v>32</v>
      </c>
      <c r="C125" s="313" t="s">
        <v>54</v>
      </c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150" t="s">
        <v>15</v>
      </c>
      <c r="T125" s="448">
        <v>4</v>
      </c>
      <c r="U125" s="448"/>
      <c r="V125" s="430"/>
      <c r="W125" s="431"/>
      <c r="X125" s="432"/>
      <c r="Y125" s="10"/>
      <c r="Z125" s="352" t="s">
        <v>169</v>
      </c>
      <c r="AA125" s="352"/>
      <c r="AB125" s="352"/>
      <c r="AC125" s="352"/>
      <c r="AD125" s="352"/>
      <c r="AE125" s="352"/>
      <c r="AF125" s="352"/>
      <c r="AG125" s="352"/>
      <c r="AH125" s="352"/>
      <c r="AI125" s="352"/>
      <c r="AJ125" s="352"/>
      <c r="AK125" s="352"/>
      <c r="AL125" s="352"/>
      <c r="AM125" s="352"/>
      <c r="AN125" s="352"/>
      <c r="AO125" s="352"/>
      <c r="AP125" s="352"/>
      <c r="AQ125" s="352"/>
      <c r="AR125" s="100"/>
      <c r="AS125" s="100"/>
      <c r="AT125" s="10"/>
      <c r="AU125" s="10"/>
      <c r="AW125" s="26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2:61" s="11" customFormat="1" ht="16.5" customHeight="1">
      <c r="B126" s="12">
        <v>33</v>
      </c>
      <c r="C126" s="313" t="s">
        <v>85</v>
      </c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150" t="s">
        <v>78</v>
      </c>
      <c r="T126" s="448">
        <v>2</v>
      </c>
      <c r="U126" s="448"/>
      <c r="V126" s="430"/>
      <c r="W126" s="431"/>
      <c r="X126" s="432"/>
      <c r="Y126" s="10"/>
      <c r="Z126" s="204" t="s">
        <v>101</v>
      </c>
      <c r="AA126" s="205"/>
      <c r="AB126" s="205"/>
      <c r="AC126" s="342"/>
      <c r="AD126" s="344" t="s">
        <v>101</v>
      </c>
      <c r="AE126" s="205"/>
      <c r="AF126" s="205"/>
      <c r="AG126" s="342"/>
      <c r="AH126" s="344" t="s">
        <v>101</v>
      </c>
      <c r="AI126" s="205"/>
      <c r="AJ126" s="205"/>
      <c r="AK126" s="342"/>
      <c r="AL126" s="344" t="s">
        <v>101</v>
      </c>
      <c r="AM126" s="342"/>
      <c r="AN126" s="276" t="s">
        <v>110</v>
      </c>
      <c r="AO126" s="277"/>
      <c r="AP126" s="277"/>
      <c r="AQ126" s="277"/>
      <c r="AR126" s="277"/>
      <c r="AS126" s="278"/>
      <c r="AT126" s="46"/>
      <c r="AU126" s="46"/>
      <c r="AW126" s="26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2:61" s="11" customFormat="1" ht="16.5" customHeight="1">
      <c r="B127" s="12">
        <v>34</v>
      </c>
      <c r="C127" s="313" t="s">
        <v>22</v>
      </c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150" t="s">
        <v>4</v>
      </c>
      <c r="T127" s="448">
        <v>1</v>
      </c>
      <c r="U127" s="448"/>
      <c r="V127" s="430"/>
      <c r="W127" s="431"/>
      <c r="X127" s="432"/>
      <c r="Y127" s="10"/>
      <c r="Z127" s="210"/>
      <c r="AA127" s="211"/>
      <c r="AB127" s="211"/>
      <c r="AC127" s="343"/>
      <c r="AD127" s="345"/>
      <c r="AE127" s="211"/>
      <c r="AF127" s="211"/>
      <c r="AG127" s="343"/>
      <c r="AH127" s="345"/>
      <c r="AI127" s="211"/>
      <c r="AJ127" s="211"/>
      <c r="AK127" s="343"/>
      <c r="AL127" s="345"/>
      <c r="AM127" s="343"/>
      <c r="AN127" s="279"/>
      <c r="AO127" s="280"/>
      <c r="AP127" s="280"/>
      <c r="AQ127" s="280"/>
      <c r="AR127" s="280"/>
      <c r="AS127" s="281"/>
      <c r="AT127" s="46"/>
      <c r="AU127" s="46"/>
      <c r="AW127" s="340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2:61" s="11" customFormat="1" ht="16.5" customHeight="1">
      <c r="B128" s="12">
        <v>35</v>
      </c>
      <c r="C128" s="313" t="s">
        <v>86</v>
      </c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150" t="s">
        <v>4</v>
      </c>
      <c r="T128" s="448">
        <v>2</v>
      </c>
      <c r="U128" s="448"/>
      <c r="V128" s="430"/>
      <c r="W128" s="431"/>
      <c r="X128" s="432"/>
      <c r="Y128" s="10"/>
      <c r="Z128" s="467"/>
      <c r="AA128" s="468"/>
      <c r="AB128" s="468"/>
      <c r="AC128" s="469"/>
      <c r="AD128" s="329"/>
      <c r="AE128" s="349"/>
      <c r="AF128" s="349"/>
      <c r="AG128" s="349"/>
      <c r="AH128" s="349"/>
      <c r="AI128" s="349"/>
      <c r="AJ128" s="349"/>
      <c r="AK128" s="349"/>
      <c r="AL128" s="349"/>
      <c r="AM128" s="350"/>
      <c r="AN128" s="346" t="s">
        <v>111</v>
      </c>
      <c r="AO128" s="347"/>
      <c r="AP128" s="347"/>
      <c r="AQ128" s="347"/>
      <c r="AR128" s="347"/>
      <c r="AS128" s="348"/>
      <c r="AT128" s="9"/>
      <c r="AU128" s="9"/>
      <c r="AW128" s="340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2:61" s="11" customFormat="1" ht="16.5" customHeight="1">
      <c r="B129" s="12">
        <v>36</v>
      </c>
      <c r="C129" s="313" t="s">
        <v>56</v>
      </c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150" t="s">
        <v>4</v>
      </c>
      <c r="T129" s="448">
        <v>2</v>
      </c>
      <c r="U129" s="448"/>
      <c r="V129" s="430"/>
      <c r="W129" s="431"/>
      <c r="X129" s="432"/>
      <c r="Y129" s="10"/>
      <c r="Z129" s="467"/>
      <c r="AA129" s="468"/>
      <c r="AB129" s="468"/>
      <c r="AC129" s="468"/>
      <c r="AD129" s="472"/>
      <c r="AE129" s="468"/>
      <c r="AF129" s="468"/>
      <c r="AG129" s="469"/>
      <c r="AH129" s="470"/>
      <c r="AI129" s="468"/>
      <c r="AJ129" s="468"/>
      <c r="AK129" s="469"/>
      <c r="AL129" s="473"/>
      <c r="AM129" s="469"/>
      <c r="AN129" s="346" t="s">
        <v>112</v>
      </c>
      <c r="AO129" s="347"/>
      <c r="AP129" s="347"/>
      <c r="AQ129" s="347"/>
      <c r="AR129" s="347"/>
      <c r="AS129" s="348"/>
      <c r="AT129" s="119"/>
      <c r="AU129" s="119"/>
      <c r="AW129" s="26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2:60" s="11" customFormat="1" ht="16.5" customHeight="1">
      <c r="B130" s="12">
        <v>37</v>
      </c>
      <c r="C130" s="313" t="s">
        <v>57</v>
      </c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150" t="s">
        <v>4</v>
      </c>
      <c r="T130" s="448">
        <v>2</v>
      </c>
      <c r="U130" s="448"/>
      <c r="V130" s="430"/>
      <c r="W130" s="431"/>
      <c r="X130" s="432"/>
      <c r="Y130" s="10"/>
      <c r="Z130" s="467"/>
      <c r="AA130" s="470"/>
      <c r="AB130" s="470"/>
      <c r="AC130" s="471"/>
      <c r="AD130" s="472"/>
      <c r="AE130" s="470"/>
      <c r="AF130" s="470"/>
      <c r="AG130" s="471"/>
      <c r="AH130" s="472"/>
      <c r="AI130" s="470"/>
      <c r="AJ130" s="470"/>
      <c r="AK130" s="471"/>
      <c r="AL130" s="329"/>
      <c r="AM130" s="331"/>
      <c r="AN130" s="332" t="s">
        <v>211</v>
      </c>
      <c r="AO130" s="188"/>
      <c r="AP130" s="188"/>
      <c r="AQ130" s="188"/>
      <c r="AR130" s="188"/>
      <c r="AS130" s="189"/>
      <c r="AT130" s="119"/>
      <c r="AU130" s="119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</row>
    <row r="131" spans="2:61" s="11" customFormat="1" ht="16.5" customHeight="1">
      <c r="B131" s="12">
        <v>38</v>
      </c>
      <c r="C131" s="313" t="s">
        <v>48</v>
      </c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150" t="s">
        <v>4</v>
      </c>
      <c r="T131" s="448">
        <v>1</v>
      </c>
      <c r="U131" s="448"/>
      <c r="V131" s="430"/>
      <c r="W131" s="431"/>
      <c r="X131" s="432"/>
      <c r="Y131" s="10"/>
      <c r="Z131" s="467"/>
      <c r="AA131" s="470"/>
      <c r="AB131" s="470"/>
      <c r="AC131" s="471"/>
      <c r="AD131" s="329"/>
      <c r="AE131" s="330"/>
      <c r="AF131" s="330"/>
      <c r="AG131" s="330"/>
      <c r="AH131" s="330"/>
      <c r="AI131" s="330"/>
      <c r="AJ131" s="330"/>
      <c r="AK131" s="330"/>
      <c r="AL131" s="330"/>
      <c r="AM131" s="331"/>
      <c r="AN131" s="372" t="s">
        <v>243</v>
      </c>
      <c r="AO131" s="354"/>
      <c r="AP131" s="354"/>
      <c r="AQ131" s="354"/>
      <c r="AR131" s="354"/>
      <c r="AS131" s="373"/>
      <c r="AT131" s="21"/>
      <c r="AU131" s="21"/>
      <c r="AW131" s="26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26"/>
    </row>
    <row r="132" spans="2:61" s="11" customFormat="1" ht="16.5" customHeight="1">
      <c r="B132" s="12">
        <v>39</v>
      </c>
      <c r="C132" s="313" t="s">
        <v>117</v>
      </c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150" t="s">
        <v>11</v>
      </c>
      <c r="T132" s="448">
        <v>2</v>
      </c>
      <c r="U132" s="448"/>
      <c r="V132" s="430"/>
      <c r="W132" s="431"/>
      <c r="X132" s="432"/>
      <c r="Y132" s="10"/>
      <c r="Z132" s="467"/>
      <c r="AA132" s="470"/>
      <c r="AB132" s="470"/>
      <c r="AC132" s="471"/>
      <c r="AD132" s="472"/>
      <c r="AE132" s="470"/>
      <c r="AF132" s="470"/>
      <c r="AG132" s="471"/>
      <c r="AH132" s="330"/>
      <c r="AI132" s="330"/>
      <c r="AJ132" s="330"/>
      <c r="AK132" s="330"/>
      <c r="AL132" s="330"/>
      <c r="AM132" s="331"/>
      <c r="AN132" s="372" t="s">
        <v>244</v>
      </c>
      <c r="AO132" s="354"/>
      <c r="AP132" s="354"/>
      <c r="AQ132" s="354"/>
      <c r="AR132" s="354"/>
      <c r="AS132" s="373"/>
      <c r="AT132" s="21"/>
      <c r="AU132" s="21"/>
      <c r="AW132" s="26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26"/>
    </row>
    <row r="133" spans="2:61" s="11" customFormat="1" ht="16.5" customHeight="1">
      <c r="B133" s="12">
        <v>40</v>
      </c>
      <c r="C133" s="313" t="s">
        <v>60</v>
      </c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150" t="s">
        <v>18</v>
      </c>
      <c r="T133" s="448">
        <v>2</v>
      </c>
      <c r="U133" s="448"/>
      <c r="V133" s="430"/>
      <c r="W133" s="431"/>
      <c r="X133" s="432"/>
      <c r="Y133" s="10"/>
      <c r="Z133" s="467"/>
      <c r="AA133" s="470"/>
      <c r="AB133" s="470"/>
      <c r="AC133" s="471"/>
      <c r="AD133" s="472"/>
      <c r="AE133" s="470"/>
      <c r="AF133" s="470"/>
      <c r="AG133" s="471"/>
      <c r="AH133" s="389"/>
      <c r="AI133" s="390"/>
      <c r="AJ133" s="390"/>
      <c r="AK133" s="390"/>
      <c r="AL133" s="390"/>
      <c r="AM133" s="391"/>
      <c r="AN133" s="372" t="s">
        <v>226</v>
      </c>
      <c r="AO133" s="354"/>
      <c r="AP133" s="354"/>
      <c r="AQ133" s="354"/>
      <c r="AR133" s="354"/>
      <c r="AS133" s="373"/>
      <c r="AT133" s="21"/>
      <c r="AU133" s="21"/>
      <c r="AW133" s="26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26"/>
    </row>
    <row r="134" spans="2:61" s="11" customFormat="1" ht="16.5" customHeight="1">
      <c r="B134" s="12">
        <v>41</v>
      </c>
      <c r="C134" s="313" t="s">
        <v>61</v>
      </c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150" t="s">
        <v>18</v>
      </c>
      <c r="T134" s="448">
        <v>2</v>
      </c>
      <c r="U134" s="448"/>
      <c r="V134" s="430"/>
      <c r="W134" s="431"/>
      <c r="X134" s="432"/>
      <c r="Y134" s="10"/>
      <c r="AR134" s="26"/>
      <c r="AS134" s="21"/>
      <c r="AT134" s="21"/>
      <c r="AU134" s="21"/>
      <c r="AW134" s="26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26"/>
    </row>
    <row r="135" spans="2:61" s="11" customFormat="1" ht="16.5" customHeight="1" thickBot="1">
      <c r="B135" s="12">
        <v>42</v>
      </c>
      <c r="C135" s="313" t="s">
        <v>62</v>
      </c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150" t="s">
        <v>21</v>
      </c>
      <c r="T135" s="448">
        <v>2</v>
      </c>
      <c r="U135" s="448"/>
      <c r="V135" s="430"/>
      <c r="W135" s="431"/>
      <c r="X135" s="432"/>
      <c r="Y135" s="10"/>
      <c r="Z135" s="334" t="s">
        <v>227</v>
      </c>
      <c r="AA135" s="334"/>
      <c r="AB135" s="334"/>
      <c r="AC135" s="334"/>
      <c r="AD135" s="334"/>
      <c r="AE135" s="334"/>
      <c r="AF135" s="334"/>
      <c r="AG135" s="334"/>
      <c r="AH135" s="334"/>
      <c r="AI135" s="334"/>
      <c r="AJ135" s="334"/>
      <c r="AK135" s="334"/>
      <c r="AL135" s="334"/>
      <c r="AM135" s="334"/>
      <c r="AN135" s="334"/>
      <c r="AO135" s="334"/>
      <c r="AP135" s="120"/>
      <c r="AQ135" s="120"/>
      <c r="AR135" s="26"/>
      <c r="AS135" s="21"/>
      <c r="AT135" s="21"/>
      <c r="AU135" s="21"/>
      <c r="AW135" s="26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26"/>
    </row>
    <row r="136" spans="2:61" s="11" customFormat="1" ht="16.5" customHeight="1">
      <c r="B136" s="12">
        <v>43</v>
      </c>
      <c r="C136" s="313" t="s">
        <v>64</v>
      </c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150" t="s">
        <v>11</v>
      </c>
      <c r="T136" s="448">
        <v>2</v>
      </c>
      <c r="U136" s="448"/>
      <c r="V136" s="430"/>
      <c r="W136" s="431"/>
      <c r="X136" s="432"/>
      <c r="Y136" s="10"/>
      <c r="Z136" s="286"/>
      <c r="AA136" s="287"/>
      <c r="AB136" s="287"/>
      <c r="AC136" s="287"/>
      <c r="AD136" s="288"/>
      <c r="AE136" s="241" t="s">
        <v>221</v>
      </c>
      <c r="AF136" s="242"/>
      <c r="AG136" s="242"/>
      <c r="AH136" s="242"/>
      <c r="AI136" s="242"/>
      <c r="AJ136" s="242"/>
      <c r="AK136" s="242"/>
      <c r="AL136" s="242"/>
      <c r="AM136" s="242"/>
      <c r="AN136" s="242"/>
      <c r="AO136" s="243"/>
      <c r="AP136" s="161"/>
      <c r="AQ136" s="50"/>
      <c r="AR136" s="26"/>
      <c r="AS136" s="21"/>
      <c r="AT136" s="21"/>
      <c r="AU136" s="21"/>
      <c r="AW136" s="26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26"/>
    </row>
    <row r="137" spans="2:60" s="11" customFormat="1" ht="16.5" customHeight="1" thickBot="1">
      <c r="B137" s="12">
        <v>44</v>
      </c>
      <c r="C137" s="313" t="s">
        <v>65</v>
      </c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150" t="s">
        <v>18</v>
      </c>
      <c r="T137" s="448">
        <v>4</v>
      </c>
      <c r="U137" s="448"/>
      <c r="V137" s="430"/>
      <c r="W137" s="431"/>
      <c r="X137" s="432"/>
      <c r="Y137" s="10"/>
      <c r="Z137" s="289"/>
      <c r="AA137" s="290"/>
      <c r="AB137" s="290"/>
      <c r="AC137" s="290"/>
      <c r="AD137" s="291"/>
      <c r="AE137" s="232" t="s">
        <v>229</v>
      </c>
      <c r="AF137" s="233"/>
      <c r="AG137" s="233"/>
      <c r="AH137" s="233"/>
      <c r="AI137" s="233"/>
      <c r="AJ137" s="233"/>
      <c r="AK137" s="233" t="s">
        <v>230</v>
      </c>
      <c r="AL137" s="233"/>
      <c r="AM137" s="233"/>
      <c r="AN137" s="179" t="s">
        <v>254</v>
      </c>
      <c r="AO137" s="180"/>
      <c r="AP137" s="160"/>
      <c r="AQ137" s="181" t="s">
        <v>255</v>
      </c>
      <c r="AR137" s="181"/>
      <c r="AS137" s="181"/>
      <c r="AT137" s="181"/>
      <c r="AU137" s="181"/>
      <c r="AW137" s="26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</row>
    <row r="138" spans="2:61" s="11" customFormat="1" ht="16.5" customHeight="1">
      <c r="B138" s="12">
        <v>45</v>
      </c>
      <c r="C138" s="313" t="s">
        <v>122</v>
      </c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150" t="s">
        <v>11</v>
      </c>
      <c r="T138" s="448">
        <v>2</v>
      </c>
      <c r="U138" s="448"/>
      <c r="V138" s="449"/>
      <c r="W138" s="450"/>
      <c r="X138" s="451"/>
      <c r="Y138" s="10"/>
      <c r="Z138" s="275" t="s">
        <v>0</v>
      </c>
      <c r="AA138" s="275"/>
      <c r="AB138" s="275"/>
      <c r="AC138" s="275"/>
      <c r="AD138" s="185"/>
      <c r="AE138" s="425"/>
      <c r="AF138" s="426"/>
      <c r="AG138" s="426"/>
      <c r="AH138" s="426"/>
      <c r="AI138" s="426"/>
      <c r="AJ138" s="426"/>
      <c r="AK138" s="426"/>
      <c r="AL138" s="426"/>
      <c r="AM138" s="426"/>
      <c r="AN138" s="230">
        <f>IF(SUM(AE138:AM138)=0,"",SUM(AE138:AM138))</f>
      </c>
      <c r="AO138" s="231"/>
      <c r="AP138" s="160"/>
      <c r="AQ138" s="247" t="s">
        <v>229</v>
      </c>
      <c r="AR138" s="248"/>
      <c r="AS138" s="249">
        <f>B149</f>
        <v>80</v>
      </c>
      <c r="AT138" s="249"/>
      <c r="AU138" s="250"/>
      <c r="AW138" s="26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9"/>
    </row>
    <row r="139" spans="2:53" s="11" customFormat="1" ht="16.5" customHeight="1">
      <c r="B139" s="12">
        <v>46</v>
      </c>
      <c r="C139" s="313" t="s">
        <v>177</v>
      </c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150" t="s">
        <v>4</v>
      </c>
      <c r="T139" s="448">
        <v>1</v>
      </c>
      <c r="U139" s="448"/>
      <c r="V139" s="430"/>
      <c r="W139" s="431"/>
      <c r="X139" s="432"/>
      <c r="Y139" s="10"/>
      <c r="Z139" s="275" t="s">
        <v>1</v>
      </c>
      <c r="AA139" s="275"/>
      <c r="AB139" s="275"/>
      <c r="AC139" s="275"/>
      <c r="AD139" s="185"/>
      <c r="AE139" s="425"/>
      <c r="AF139" s="426"/>
      <c r="AG139" s="426"/>
      <c r="AH139" s="426"/>
      <c r="AI139" s="426"/>
      <c r="AJ139" s="426"/>
      <c r="AK139" s="426"/>
      <c r="AL139" s="426"/>
      <c r="AM139" s="426"/>
      <c r="AN139" s="230">
        <f>IF(SUM(AE139:AM139)=0,"",SUM(AE139:AM139))</f>
      </c>
      <c r="AO139" s="231"/>
      <c r="AP139" s="160"/>
      <c r="AQ139" s="232" t="s">
        <v>230</v>
      </c>
      <c r="AR139" s="233"/>
      <c r="AS139" s="179">
        <f>Y123</f>
        <v>50</v>
      </c>
      <c r="AT139" s="179"/>
      <c r="AU139" s="180"/>
      <c r="AW139" s="26"/>
      <c r="AX139" s="26"/>
      <c r="AY139" s="26"/>
      <c r="AZ139" s="26"/>
      <c r="BA139" s="26"/>
    </row>
    <row r="140" spans="2:53" s="11" customFormat="1" ht="16.5" customHeight="1" thickBot="1">
      <c r="B140" s="12">
        <v>47</v>
      </c>
      <c r="C140" s="313" t="s">
        <v>67</v>
      </c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150" t="s">
        <v>21</v>
      </c>
      <c r="T140" s="448">
        <v>1</v>
      </c>
      <c r="U140" s="448"/>
      <c r="V140" s="430"/>
      <c r="W140" s="431"/>
      <c r="X140" s="432"/>
      <c r="Y140" s="10"/>
      <c r="Z140" s="185" t="s">
        <v>201</v>
      </c>
      <c r="AA140" s="186"/>
      <c r="AB140" s="186"/>
      <c r="AC140" s="186"/>
      <c r="AD140" s="186"/>
      <c r="AE140" s="425"/>
      <c r="AF140" s="426"/>
      <c r="AG140" s="426"/>
      <c r="AH140" s="426"/>
      <c r="AI140" s="426"/>
      <c r="AJ140" s="426"/>
      <c r="AK140" s="426"/>
      <c r="AL140" s="426"/>
      <c r="AM140" s="426"/>
      <c r="AN140" s="230">
        <f>IF(SUM(AE140:AM140)=0,"",SUM(AE140:AM140))</f>
      </c>
      <c r="AO140" s="231"/>
      <c r="AP140" s="160"/>
      <c r="AQ140" s="236" t="s">
        <v>254</v>
      </c>
      <c r="AR140" s="237"/>
      <c r="AS140" s="238">
        <f>SUM(AS138:AU139)</f>
        <v>130</v>
      </c>
      <c r="AT140" s="239"/>
      <c r="AU140" s="240"/>
      <c r="AW140" s="340"/>
      <c r="AX140" s="45"/>
      <c r="AY140" s="45"/>
      <c r="AZ140" s="45"/>
      <c r="BA140" s="45"/>
    </row>
    <row r="141" spans="2:53" s="11" customFormat="1" ht="16.5" customHeight="1" thickBot="1">
      <c r="B141" s="12">
        <v>48</v>
      </c>
      <c r="C141" s="313" t="s">
        <v>189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150" t="s">
        <v>11</v>
      </c>
      <c r="T141" s="448">
        <v>1</v>
      </c>
      <c r="U141" s="448"/>
      <c r="V141" s="430"/>
      <c r="W141" s="431"/>
      <c r="X141" s="432"/>
      <c r="Y141" s="10"/>
      <c r="Z141" s="275" t="s">
        <v>228</v>
      </c>
      <c r="AA141" s="275"/>
      <c r="AB141" s="275"/>
      <c r="AC141" s="275"/>
      <c r="AD141" s="185"/>
      <c r="AE141" s="190">
        <f>IF(SUM(AE138:AJ140)=0,"",SUM(AE138:AJ140))</f>
      </c>
      <c r="AF141" s="191"/>
      <c r="AG141" s="191"/>
      <c r="AH141" s="191"/>
      <c r="AI141" s="191"/>
      <c r="AJ141" s="191"/>
      <c r="AK141" s="191">
        <f>IF(SUM(AK138:AM140)=0,"",SUM(AK138:AM140))</f>
      </c>
      <c r="AL141" s="191"/>
      <c r="AM141" s="191"/>
      <c r="AN141" s="192">
        <f>IF(SUM(AE141:AM141)=0,"",SUM(AE141:AM141))</f>
      </c>
      <c r="AO141" s="193"/>
      <c r="AP141" s="162"/>
      <c r="AQ141" s="10"/>
      <c r="AR141" s="9"/>
      <c r="AS141" s="9"/>
      <c r="AT141" s="9"/>
      <c r="AU141" s="9"/>
      <c r="AW141" s="340"/>
      <c r="AX141" s="45"/>
      <c r="AY141" s="45"/>
      <c r="AZ141" s="45"/>
      <c r="BA141" s="45"/>
    </row>
    <row r="142" spans="2:53" s="11" customFormat="1" ht="16.5" customHeight="1" thickBot="1">
      <c r="B142" s="131">
        <v>49</v>
      </c>
      <c r="C142" s="326" t="s">
        <v>187</v>
      </c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163" t="s">
        <v>4</v>
      </c>
      <c r="T142" s="452">
        <v>1</v>
      </c>
      <c r="U142" s="452"/>
      <c r="V142" s="453"/>
      <c r="W142" s="454"/>
      <c r="X142" s="455"/>
      <c r="Y142" s="10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36"/>
      <c r="AW142" s="26"/>
      <c r="AX142" s="45"/>
      <c r="AY142" s="45"/>
      <c r="AZ142" s="45"/>
      <c r="BA142" s="45"/>
    </row>
    <row r="143" spans="2:53" s="11" customFormat="1" ht="16.5" customHeight="1">
      <c r="B143" s="462"/>
      <c r="C143" s="463"/>
      <c r="D143" s="464"/>
      <c r="E143" s="464"/>
      <c r="F143" s="464"/>
      <c r="G143" s="464"/>
      <c r="H143" s="464"/>
      <c r="I143" s="464"/>
      <c r="J143" s="464"/>
      <c r="K143" s="464"/>
      <c r="L143" s="464"/>
      <c r="M143" s="464"/>
      <c r="N143" s="464"/>
      <c r="O143" s="464"/>
      <c r="P143" s="464"/>
      <c r="Q143" s="464"/>
      <c r="R143" s="464"/>
      <c r="S143" s="465"/>
      <c r="T143" s="456"/>
      <c r="U143" s="456"/>
      <c r="V143" s="457"/>
      <c r="W143" s="458"/>
      <c r="X143" s="459"/>
      <c r="Y143" s="10"/>
      <c r="Z143" s="194" t="s">
        <v>207</v>
      </c>
      <c r="AA143" s="194"/>
      <c r="AB143" s="194"/>
      <c r="AC143" s="194"/>
      <c r="AD143" s="194"/>
      <c r="AE143" s="194"/>
      <c r="AF143" s="194"/>
      <c r="AG143" s="194"/>
      <c r="AH143" s="194"/>
      <c r="AI143" s="194"/>
      <c r="AJ143" s="194"/>
      <c r="AK143" s="194"/>
      <c r="AL143" s="194"/>
      <c r="AM143" s="194"/>
      <c r="AN143" s="194"/>
      <c r="AO143" s="194"/>
      <c r="AP143" s="194"/>
      <c r="AQ143" s="194"/>
      <c r="AR143" s="194"/>
      <c r="AS143" s="194"/>
      <c r="AT143" s="194"/>
      <c r="AU143" s="135"/>
      <c r="AW143" s="26"/>
      <c r="AX143" s="10"/>
      <c r="AY143" s="10"/>
      <c r="AZ143" s="10"/>
      <c r="BA143" s="10"/>
    </row>
    <row r="144" spans="2:53" s="11" customFormat="1" ht="16.5" customHeight="1">
      <c r="B144" s="461"/>
      <c r="C144" s="433"/>
      <c r="D144" s="434"/>
      <c r="E144" s="434"/>
      <c r="F144" s="434"/>
      <c r="G144" s="434"/>
      <c r="H144" s="434"/>
      <c r="I144" s="434"/>
      <c r="J144" s="434"/>
      <c r="K144" s="434"/>
      <c r="L144" s="434"/>
      <c r="M144" s="434"/>
      <c r="N144" s="434"/>
      <c r="O144" s="434"/>
      <c r="P144" s="434"/>
      <c r="Q144" s="434"/>
      <c r="R144" s="434"/>
      <c r="S144" s="466"/>
      <c r="T144" s="460"/>
      <c r="U144" s="460"/>
      <c r="V144" s="430"/>
      <c r="W144" s="431"/>
      <c r="X144" s="432"/>
      <c r="Y144" s="10"/>
      <c r="Z144" s="234" t="s">
        <v>214</v>
      </c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88"/>
      <c r="AW144" s="26"/>
      <c r="AX144" s="10"/>
      <c r="AY144" s="10"/>
      <c r="AZ144" s="10"/>
      <c r="BA144" s="10"/>
    </row>
    <row r="145" spans="2:53" s="11" customFormat="1" ht="16.5" customHeight="1">
      <c r="B145" s="461"/>
      <c r="C145" s="433"/>
      <c r="D145" s="434"/>
      <c r="E145" s="434"/>
      <c r="F145" s="434"/>
      <c r="G145" s="434"/>
      <c r="H145" s="434"/>
      <c r="I145" s="434"/>
      <c r="J145" s="434"/>
      <c r="K145" s="434"/>
      <c r="L145" s="434"/>
      <c r="M145" s="434"/>
      <c r="N145" s="434"/>
      <c r="O145" s="434"/>
      <c r="P145" s="434"/>
      <c r="Q145" s="434"/>
      <c r="R145" s="434"/>
      <c r="S145" s="466"/>
      <c r="T145" s="460"/>
      <c r="U145" s="460"/>
      <c r="V145" s="430"/>
      <c r="W145" s="431"/>
      <c r="X145" s="432"/>
      <c r="Y145" s="10"/>
      <c r="Z145" s="235" t="s">
        <v>215</v>
      </c>
      <c r="AA145" s="235"/>
      <c r="AB145" s="235"/>
      <c r="AC145" s="235"/>
      <c r="AD145" s="235"/>
      <c r="AE145" s="235"/>
      <c r="AF145" s="235"/>
      <c r="AG145" s="235"/>
      <c r="AH145" s="235"/>
      <c r="AI145" s="235"/>
      <c r="AJ145" s="235"/>
      <c r="AK145" s="235"/>
      <c r="AL145" s="235"/>
      <c r="AM145" s="235"/>
      <c r="AN145" s="235"/>
      <c r="AO145" s="235"/>
      <c r="AP145" s="235"/>
      <c r="AQ145" s="235"/>
      <c r="AR145" s="235"/>
      <c r="AS145" s="235"/>
      <c r="AT145" s="235"/>
      <c r="AU145" s="134"/>
      <c r="AW145" s="26"/>
      <c r="AX145" s="10"/>
      <c r="AY145" s="10"/>
      <c r="AZ145" s="10"/>
      <c r="BA145" s="10"/>
    </row>
    <row r="146" spans="2:61" s="11" customFormat="1" ht="16.5" customHeight="1">
      <c r="B146" s="461"/>
      <c r="C146" s="433"/>
      <c r="D146" s="434"/>
      <c r="E146" s="434"/>
      <c r="F146" s="434"/>
      <c r="G146" s="434"/>
      <c r="H146" s="434"/>
      <c r="I146" s="434"/>
      <c r="J146" s="434"/>
      <c r="K146" s="434"/>
      <c r="L146" s="434"/>
      <c r="M146" s="434"/>
      <c r="N146" s="434"/>
      <c r="O146" s="434"/>
      <c r="P146" s="434"/>
      <c r="Q146" s="434"/>
      <c r="R146" s="434"/>
      <c r="S146" s="466"/>
      <c r="T146" s="460"/>
      <c r="U146" s="460"/>
      <c r="V146" s="430"/>
      <c r="W146" s="431"/>
      <c r="X146" s="432"/>
      <c r="Y146" s="10"/>
      <c r="Z146" s="169" t="s">
        <v>216</v>
      </c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37"/>
      <c r="AW146" s="34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45"/>
    </row>
    <row r="147" spans="2:61" s="11" customFormat="1" ht="16.5" customHeight="1">
      <c r="B147" s="461"/>
      <c r="C147" s="433"/>
      <c r="D147" s="434"/>
      <c r="E147" s="434"/>
      <c r="F147" s="434"/>
      <c r="G147" s="434"/>
      <c r="H147" s="434"/>
      <c r="I147" s="434"/>
      <c r="J147" s="434"/>
      <c r="K147" s="434"/>
      <c r="L147" s="434"/>
      <c r="M147" s="434"/>
      <c r="N147" s="434"/>
      <c r="O147" s="434"/>
      <c r="P147" s="434"/>
      <c r="Q147" s="434"/>
      <c r="R147" s="434"/>
      <c r="S147" s="466"/>
      <c r="T147" s="460"/>
      <c r="U147" s="460"/>
      <c r="V147" s="430"/>
      <c r="W147" s="431"/>
      <c r="X147" s="432"/>
      <c r="Y147" s="10"/>
      <c r="Z147" s="195"/>
      <c r="AA147" s="196"/>
      <c r="AB147" s="196"/>
      <c r="AC147" s="197"/>
      <c r="AD147" s="182" t="s">
        <v>196</v>
      </c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4"/>
      <c r="AO147" s="204" t="s">
        <v>199</v>
      </c>
      <c r="AP147" s="205"/>
      <c r="AQ147" s="206"/>
      <c r="AR147" s="213" t="s">
        <v>204</v>
      </c>
      <c r="AS147" s="214"/>
      <c r="AT147" s="215"/>
      <c r="AU147" s="137"/>
      <c r="AW147" s="34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26"/>
    </row>
    <row r="148" spans="2:60" s="11" customFormat="1" ht="16.5" customHeight="1">
      <c r="B148" s="461"/>
      <c r="C148" s="433"/>
      <c r="D148" s="434"/>
      <c r="E148" s="434"/>
      <c r="F148" s="434"/>
      <c r="G148" s="434"/>
      <c r="H148" s="434"/>
      <c r="I148" s="434"/>
      <c r="J148" s="434"/>
      <c r="K148" s="434"/>
      <c r="L148" s="434"/>
      <c r="M148" s="434"/>
      <c r="N148" s="434"/>
      <c r="O148" s="434"/>
      <c r="P148" s="434"/>
      <c r="Q148" s="434"/>
      <c r="R148" s="434"/>
      <c r="S148" s="466"/>
      <c r="T148" s="461"/>
      <c r="U148" s="461"/>
      <c r="V148" s="430"/>
      <c r="W148" s="431"/>
      <c r="X148" s="432"/>
      <c r="Y148" s="26"/>
      <c r="Z148" s="198"/>
      <c r="AA148" s="199"/>
      <c r="AB148" s="199"/>
      <c r="AC148" s="200"/>
      <c r="AD148" s="222" t="s">
        <v>197</v>
      </c>
      <c r="AE148" s="223"/>
      <c r="AF148" s="223"/>
      <c r="AG148" s="223"/>
      <c r="AH148" s="223"/>
      <c r="AI148" s="223"/>
      <c r="AJ148" s="224"/>
      <c r="AK148" s="204" t="s">
        <v>198</v>
      </c>
      <c r="AL148" s="205"/>
      <c r="AM148" s="205"/>
      <c r="AN148" s="206"/>
      <c r="AO148" s="207"/>
      <c r="AP148" s="208"/>
      <c r="AQ148" s="209"/>
      <c r="AR148" s="216"/>
      <c r="AS148" s="217"/>
      <c r="AT148" s="218"/>
      <c r="AU148" s="137"/>
      <c r="AW148" s="26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</row>
    <row r="149" spans="2:61" s="11" customFormat="1" ht="16.5" customHeight="1">
      <c r="B149" s="303">
        <f>SUM(T94:T148)</f>
        <v>80</v>
      </c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7" t="s">
        <v>249</v>
      </c>
      <c r="T149" s="308"/>
      <c r="U149" s="308"/>
      <c r="V149" s="308">
        <f>SUM(U94:U148)</f>
        <v>0</v>
      </c>
      <c r="W149" s="308"/>
      <c r="X149" s="144" t="s">
        <v>250</v>
      </c>
      <c r="Y149" s="26"/>
      <c r="Z149" s="201"/>
      <c r="AA149" s="202"/>
      <c r="AB149" s="202"/>
      <c r="AC149" s="203"/>
      <c r="AD149" s="225"/>
      <c r="AE149" s="226"/>
      <c r="AF149" s="226"/>
      <c r="AG149" s="226"/>
      <c r="AH149" s="226"/>
      <c r="AI149" s="226"/>
      <c r="AJ149" s="227"/>
      <c r="AK149" s="210"/>
      <c r="AL149" s="211"/>
      <c r="AM149" s="211"/>
      <c r="AN149" s="212"/>
      <c r="AO149" s="210"/>
      <c r="AP149" s="211"/>
      <c r="AQ149" s="212"/>
      <c r="AR149" s="219"/>
      <c r="AS149" s="220"/>
      <c r="AT149" s="221"/>
      <c r="AU149" s="26"/>
      <c r="AW149" s="26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26"/>
    </row>
    <row r="150" spans="2:55" s="11" customFormat="1" ht="16.5" customHeight="1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8"/>
      <c r="Y150" s="10"/>
      <c r="Z150" s="185" t="s">
        <v>202</v>
      </c>
      <c r="AA150" s="186"/>
      <c r="AB150" s="186"/>
      <c r="AC150" s="187"/>
      <c r="AD150" s="427"/>
      <c r="AE150" s="428"/>
      <c r="AF150" s="428"/>
      <c r="AG150" s="428"/>
      <c r="AH150" s="428"/>
      <c r="AI150" s="428"/>
      <c r="AJ150" s="429"/>
      <c r="AK150" s="430"/>
      <c r="AL150" s="431"/>
      <c r="AM150" s="431"/>
      <c r="AN150" s="432"/>
      <c r="AO150" s="430"/>
      <c r="AP150" s="431"/>
      <c r="AQ150" s="432"/>
      <c r="AR150" s="433"/>
      <c r="AS150" s="434"/>
      <c r="AT150" s="435"/>
      <c r="AU150" s="80"/>
      <c r="AW150" s="26"/>
      <c r="AX150" s="10"/>
      <c r="AY150" s="10"/>
      <c r="AZ150" s="10"/>
      <c r="BA150" s="10"/>
      <c r="BB150" s="10"/>
      <c r="BC150" s="10"/>
    </row>
    <row r="151" spans="2:55" s="11" customFormat="1" ht="16.5" customHeight="1"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0"/>
      <c r="Z151" s="167"/>
      <c r="AA151" s="167"/>
      <c r="AB151" s="167"/>
      <c r="AC151" s="167"/>
      <c r="AD151" s="47"/>
      <c r="AE151" s="47"/>
      <c r="AF151" s="47"/>
      <c r="AG151" s="47"/>
      <c r="AH151" s="47"/>
      <c r="AI151" s="47"/>
      <c r="AJ151" s="47"/>
      <c r="AK151" s="167"/>
      <c r="AL151" s="167"/>
      <c r="AM151" s="167"/>
      <c r="AN151" s="167"/>
      <c r="AO151" s="167"/>
      <c r="AP151" s="167"/>
      <c r="AQ151" s="167"/>
      <c r="AR151" s="26"/>
      <c r="AS151" s="26"/>
      <c r="AT151" s="26"/>
      <c r="AU151" s="80"/>
      <c r="AW151" s="26"/>
      <c r="AX151" s="10"/>
      <c r="AY151" s="10"/>
      <c r="AZ151" s="10"/>
      <c r="BA151" s="10"/>
      <c r="BB151" s="10"/>
      <c r="BC151" s="10"/>
    </row>
    <row r="152" spans="2:55" s="11" customFormat="1" ht="16.5" customHeight="1">
      <c r="B152" s="170" t="s">
        <v>260</v>
      </c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2"/>
      <c r="AV152" s="168"/>
      <c r="AW152" s="26"/>
      <c r="AX152" s="10"/>
      <c r="AY152" s="10"/>
      <c r="AZ152" s="10"/>
      <c r="BA152" s="10"/>
      <c r="BB152" s="10"/>
      <c r="BC152" s="10"/>
    </row>
    <row r="153" spans="2:55" s="11" customFormat="1" ht="15" customHeight="1">
      <c r="B153" s="173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174"/>
      <c r="AN153" s="174"/>
      <c r="AO153" s="174"/>
      <c r="AP153" s="174"/>
      <c r="AQ153" s="174"/>
      <c r="AR153" s="174"/>
      <c r="AS153" s="174"/>
      <c r="AT153" s="174"/>
      <c r="AU153" s="175"/>
      <c r="AV153" s="168"/>
      <c r="AW153" s="26"/>
      <c r="AX153" s="10"/>
      <c r="AY153" s="10"/>
      <c r="AZ153" s="10"/>
      <c r="BA153" s="10"/>
      <c r="BB153" s="10"/>
      <c r="BC153" s="10"/>
    </row>
    <row r="154" spans="2:24" s="10" customFormat="1" ht="9" customHeight="1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2:78" s="3" customFormat="1" ht="18.75" customHeight="1">
      <c r="B155" s="309" t="s">
        <v>231</v>
      </c>
      <c r="C155" s="309"/>
      <c r="D155" s="309"/>
      <c r="E155" s="309"/>
      <c r="F155" s="309"/>
      <c r="G155" s="309"/>
      <c r="H155" s="309"/>
      <c r="I155" s="309"/>
      <c r="J155" s="309"/>
      <c r="K155" s="309"/>
      <c r="L155" s="309"/>
      <c r="M155" s="309"/>
      <c r="N155" s="309"/>
      <c r="O155" s="309"/>
      <c r="P155" s="309"/>
      <c r="Q155" s="309"/>
      <c r="R155" s="309"/>
      <c r="S155" s="309"/>
      <c r="T155" s="309"/>
      <c r="U155" s="309"/>
      <c r="V155" s="309"/>
      <c r="W155" s="309"/>
      <c r="X155" s="309"/>
      <c r="Y155" s="309"/>
      <c r="Z155" s="309"/>
      <c r="AA155" s="309"/>
      <c r="AB155" s="309"/>
      <c r="AC155" s="309"/>
      <c r="AD155" s="309"/>
      <c r="AE155" s="309"/>
      <c r="AF155" s="309"/>
      <c r="AG155" s="309"/>
      <c r="AH155" s="309"/>
      <c r="AI155" s="309"/>
      <c r="AJ155" s="309"/>
      <c r="AK155" s="309"/>
      <c r="AL155" s="309"/>
      <c r="AM155" s="309"/>
      <c r="AN155" s="309"/>
      <c r="AO155" s="309"/>
      <c r="AP155" s="309"/>
      <c r="AQ155" s="309"/>
      <c r="AR155" s="309"/>
      <c r="AS155" s="309"/>
      <c r="AT155" s="309"/>
      <c r="AU155" s="309"/>
      <c r="AV155" s="24"/>
      <c r="AW155" s="103"/>
      <c r="AX155" s="103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K155" s="340"/>
      <c r="BL155" s="340"/>
      <c r="BM155" s="340"/>
      <c r="BN155" s="340"/>
      <c r="BO155" s="340"/>
      <c r="BP155" s="340"/>
      <c r="BQ155" s="364"/>
      <c r="BR155" s="364"/>
      <c r="BS155" s="364"/>
      <c r="BT155" s="364"/>
      <c r="BU155" s="364"/>
      <c r="BV155" s="363"/>
      <c r="BW155" s="363"/>
      <c r="BX155" s="362"/>
      <c r="BY155" s="362"/>
      <c r="BZ155" s="362"/>
    </row>
    <row r="156" spans="1:78" s="3" customFormat="1" ht="21" customHeight="1">
      <c r="A156" s="5"/>
      <c r="B156" s="310" t="s">
        <v>123</v>
      </c>
      <c r="C156" s="310"/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0"/>
      <c r="AO156" s="310"/>
      <c r="AP156" s="310"/>
      <c r="AQ156" s="310"/>
      <c r="AR156" s="310"/>
      <c r="AS156" s="310"/>
      <c r="AT156" s="310"/>
      <c r="AU156" s="310"/>
      <c r="AV156" s="5"/>
      <c r="AW156" s="104"/>
      <c r="AX156" s="104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K156" s="340"/>
      <c r="BL156" s="340"/>
      <c r="BM156" s="340"/>
      <c r="BN156" s="340"/>
      <c r="BO156" s="340"/>
      <c r="BP156" s="340"/>
      <c r="BQ156" s="364"/>
      <c r="BR156" s="364"/>
      <c r="BS156" s="364"/>
      <c r="BT156" s="364"/>
      <c r="BU156" s="364"/>
      <c r="BV156" s="363"/>
      <c r="BW156" s="363"/>
      <c r="BX156" s="362"/>
      <c r="BY156" s="362"/>
      <c r="BZ156" s="362"/>
    </row>
    <row r="157" spans="2:61" s="2" customFormat="1" ht="16.5" customHeight="1">
      <c r="B157" s="317" t="s">
        <v>192</v>
      </c>
      <c r="C157" s="318"/>
      <c r="D157" s="318"/>
      <c r="E157" s="319"/>
      <c r="F157" s="436"/>
      <c r="G157" s="437"/>
      <c r="H157" s="437"/>
      <c r="I157" s="437"/>
      <c r="J157" s="438"/>
      <c r="K157" s="29"/>
      <c r="L157" s="29"/>
      <c r="M157" s="31"/>
      <c r="N157" s="339"/>
      <c r="O157" s="339"/>
      <c r="P157" s="339"/>
      <c r="Q157" s="41"/>
      <c r="R157" s="339"/>
      <c r="S157" s="339"/>
      <c r="T157" s="339"/>
      <c r="U157" s="339"/>
      <c r="V157" s="31"/>
      <c r="W157" s="31"/>
      <c r="X157" s="31"/>
      <c r="Y157" s="31"/>
      <c r="Z157" s="29"/>
      <c r="AA157" s="29"/>
      <c r="AB157" s="31"/>
      <c r="AC157" s="31"/>
      <c r="AD157" s="29"/>
      <c r="AE157" s="29"/>
      <c r="AF157" s="35" t="s">
        <v>127</v>
      </c>
      <c r="AH157" s="29"/>
      <c r="AI157" s="29"/>
      <c r="AO157" s="50"/>
      <c r="AP157" s="50"/>
      <c r="AQ157" s="311" t="s">
        <v>125</v>
      </c>
      <c r="AR157" s="311"/>
      <c r="AS157" s="311"/>
      <c r="AT157" s="311" t="s">
        <v>126</v>
      </c>
      <c r="AU157" s="31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</row>
    <row r="158" spans="1:61" s="2" customFormat="1" ht="16.5" customHeight="1">
      <c r="A158" s="106"/>
      <c r="B158" s="333"/>
      <c r="C158" s="333"/>
      <c r="D158" s="333"/>
      <c r="E158" s="333"/>
      <c r="F158" s="333"/>
      <c r="G158" s="29"/>
      <c r="H158" s="29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50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145"/>
      <c r="AP158" s="145"/>
      <c r="AQ158" s="447"/>
      <c r="AR158" s="447"/>
      <c r="AS158" s="447"/>
      <c r="AT158" s="447"/>
      <c r="AU158" s="447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</row>
    <row r="159" spans="1:49" s="2" customFormat="1" ht="17.25" customHeight="1">
      <c r="A159" s="3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38"/>
      <c r="W159" s="40"/>
      <c r="X159" s="40"/>
      <c r="Y159" s="31"/>
      <c r="Z159" s="50"/>
      <c r="AA159" s="50"/>
      <c r="AB159" s="351" t="s">
        <v>129</v>
      </c>
      <c r="AC159" s="351"/>
      <c r="AD159" s="351"/>
      <c r="AE159" s="351"/>
      <c r="AF159" s="351"/>
      <c r="AG159" s="351"/>
      <c r="AH159" s="32"/>
      <c r="AI159" s="32"/>
      <c r="AJ159" s="31"/>
      <c r="AK159" s="31"/>
      <c r="AL159" s="31"/>
      <c r="AM159" s="31"/>
      <c r="AN159" s="31"/>
      <c r="AW159" s="40"/>
    </row>
    <row r="160" spans="1:49" s="2" customFormat="1" ht="16.5" customHeight="1">
      <c r="A160" s="39"/>
      <c r="B160" s="317" t="s">
        <v>193</v>
      </c>
      <c r="C160" s="318"/>
      <c r="D160" s="318"/>
      <c r="E160" s="318"/>
      <c r="F160" s="319"/>
      <c r="G160" s="436"/>
      <c r="H160" s="437"/>
      <c r="I160" s="437"/>
      <c r="J160" s="437"/>
      <c r="K160" s="437"/>
      <c r="L160" s="437"/>
      <c r="M160" s="438"/>
      <c r="N160" s="28"/>
      <c r="O160" s="33" t="s">
        <v>218</v>
      </c>
      <c r="P160" s="436"/>
      <c r="Q160" s="437"/>
      <c r="R160" s="437"/>
      <c r="S160" s="437"/>
      <c r="T160" s="437"/>
      <c r="U160" s="438"/>
      <c r="V160" s="63"/>
      <c r="W160" s="64"/>
      <c r="X160" s="64"/>
      <c r="Y160" s="65" t="s">
        <v>133</v>
      </c>
      <c r="Z160" s="442"/>
      <c r="AA160" s="442"/>
      <c r="AB160" s="442"/>
      <c r="AC160" s="442"/>
      <c r="AD160" s="442"/>
      <c r="AE160" s="442"/>
      <c r="AF160" s="442"/>
      <c r="AG160" s="442"/>
      <c r="AH160" s="442"/>
      <c r="AI160" s="442"/>
      <c r="AJ160" s="442"/>
      <c r="AK160" s="442"/>
      <c r="AL160" s="442"/>
      <c r="AM160" s="442"/>
      <c r="AN160" s="442"/>
      <c r="AO160" s="442"/>
      <c r="AP160" s="442"/>
      <c r="AQ160" s="41" t="s">
        <v>134</v>
      </c>
      <c r="AW160" s="31"/>
    </row>
    <row r="161" spans="1:49" s="2" customFormat="1" ht="16.5" customHeight="1">
      <c r="A161" s="39"/>
      <c r="B161" s="90"/>
      <c r="C161" s="89"/>
      <c r="D161" s="89"/>
      <c r="E161" s="89"/>
      <c r="F161" s="89"/>
      <c r="G161" s="89"/>
      <c r="H161" s="89"/>
      <c r="I161" s="89" t="s">
        <v>128</v>
      </c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63"/>
      <c r="W161" s="65"/>
      <c r="X161" s="65"/>
      <c r="Y161" s="69"/>
      <c r="Z161" s="62"/>
      <c r="AA161" s="62"/>
      <c r="AB161" s="69"/>
      <c r="AC161" s="69"/>
      <c r="AD161" s="62"/>
      <c r="AE161" s="62"/>
      <c r="AF161" s="69"/>
      <c r="AG161" s="69"/>
      <c r="AH161" s="62"/>
      <c r="AI161" s="62"/>
      <c r="AJ161" s="69"/>
      <c r="AK161" s="69"/>
      <c r="AL161" s="69"/>
      <c r="AM161" s="69"/>
      <c r="AN161" s="69"/>
      <c r="AO161" s="69"/>
      <c r="AW161" s="40"/>
    </row>
    <row r="162" spans="1:49" s="2" customFormat="1" ht="16.5" customHeight="1">
      <c r="A162" s="39"/>
      <c r="B162" s="320" t="s">
        <v>130</v>
      </c>
      <c r="C162" s="321"/>
      <c r="D162" s="436"/>
      <c r="E162" s="437"/>
      <c r="F162" s="437"/>
      <c r="G162" s="437"/>
      <c r="H162" s="437"/>
      <c r="I162" s="437"/>
      <c r="J162" s="438"/>
      <c r="K162" s="62"/>
      <c r="L162" s="62"/>
      <c r="M162" s="320" t="s">
        <v>131</v>
      </c>
      <c r="N162" s="321"/>
      <c r="O162" s="439"/>
      <c r="P162" s="68"/>
      <c r="Q162" s="320" t="s">
        <v>132</v>
      </c>
      <c r="R162" s="335"/>
      <c r="S162" s="336"/>
      <c r="T162" s="440"/>
      <c r="U162" s="441"/>
      <c r="V162" s="63"/>
      <c r="W162" s="64"/>
      <c r="X162" s="64"/>
      <c r="Y162" s="64"/>
      <c r="Z162" s="64"/>
      <c r="AA162" s="64"/>
      <c r="AB162" s="322" t="s">
        <v>135</v>
      </c>
      <c r="AC162" s="322"/>
      <c r="AD162" s="322"/>
      <c r="AE162" s="322"/>
      <c r="AF162" s="322"/>
      <c r="AG162" s="322"/>
      <c r="AH162" s="66"/>
      <c r="AI162" s="66"/>
      <c r="AJ162" s="64"/>
      <c r="AK162" s="64"/>
      <c r="AL162" s="64"/>
      <c r="AM162" s="64"/>
      <c r="AN162" s="64"/>
      <c r="AO162" s="69"/>
      <c r="AW162" s="31"/>
    </row>
    <row r="163" spans="1:49" s="2" customFormat="1" ht="16.5" customHeight="1">
      <c r="A163" s="92"/>
      <c r="B163" s="93"/>
      <c r="C163" s="93"/>
      <c r="D163" s="70"/>
      <c r="E163" s="70"/>
      <c r="F163" s="70"/>
      <c r="G163" s="70"/>
      <c r="H163" s="70"/>
      <c r="I163" s="70"/>
      <c r="J163" s="70"/>
      <c r="K163" s="94"/>
      <c r="L163" s="94"/>
      <c r="M163" s="93"/>
      <c r="N163" s="93"/>
      <c r="O163" s="94"/>
      <c r="P163" s="93"/>
      <c r="Q163" s="93"/>
      <c r="R163" s="93"/>
      <c r="S163" s="93"/>
      <c r="T163" s="93"/>
      <c r="U163" s="93"/>
      <c r="V163" s="95"/>
      <c r="W163" s="64"/>
      <c r="X163" s="64"/>
      <c r="Y163" s="65" t="s">
        <v>133</v>
      </c>
      <c r="Z163" s="443"/>
      <c r="AA163" s="443"/>
      <c r="AB163" s="443"/>
      <c r="AC163" s="443"/>
      <c r="AD163" s="443"/>
      <c r="AE163" s="443"/>
      <c r="AF163" s="443"/>
      <c r="AG163" s="443"/>
      <c r="AH163" s="443"/>
      <c r="AI163" s="443"/>
      <c r="AJ163" s="443"/>
      <c r="AK163" s="443"/>
      <c r="AL163" s="443"/>
      <c r="AM163" s="443"/>
      <c r="AN163" s="444"/>
      <c r="AO163" s="445" t="s">
        <v>136</v>
      </c>
      <c r="AP163" s="446"/>
      <c r="AQ163" s="41" t="s">
        <v>134</v>
      </c>
      <c r="AW163" s="31"/>
    </row>
    <row r="164" spans="1:49" s="1" customFormat="1" ht="11.25" customHeight="1">
      <c r="A164" s="96"/>
      <c r="B164" s="97"/>
      <c r="C164" s="97"/>
      <c r="D164" s="97"/>
      <c r="E164" s="37"/>
      <c r="F164" s="37"/>
      <c r="G164" s="97"/>
      <c r="H164" s="97"/>
      <c r="I164" s="37"/>
      <c r="J164" s="37"/>
      <c r="K164" s="97"/>
      <c r="L164" s="97"/>
      <c r="M164" s="97"/>
      <c r="N164" s="97"/>
      <c r="O164" s="97"/>
      <c r="P164" s="98"/>
      <c r="Q164" s="97"/>
      <c r="R164" s="97"/>
      <c r="S164" s="97"/>
      <c r="T164" s="97"/>
      <c r="U164" s="97"/>
      <c r="V164" s="98"/>
      <c r="W164" s="27"/>
      <c r="X164" s="27"/>
      <c r="Y164" s="27"/>
      <c r="Z164" s="52"/>
      <c r="AA164" s="52"/>
      <c r="AB164" s="51"/>
      <c r="AC164" s="51"/>
      <c r="AD164" s="52"/>
      <c r="AE164" s="52"/>
      <c r="AF164" s="58"/>
      <c r="AG164" s="58"/>
      <c r="AH164" s="52"/>
      <c r="AI164" s="52"/>
      <c r="AJ164" s="42"/>
      <c r="AK164" s="42"/>
      <c r="AL164" s="27"/>
      <c r="AM164" s="27"/>
      <c r="AN164" s="27"/>
      <c r="AW164" s="27"/>
    </row>
    <row r="165" spans="2:78" s="1" customFormat="1" ht="3" customHeight="1">
      <c r="B165" s="30"/>
      <c r="C165" s="30"/>
      <c r="D165" s="30"/>
      <c r="E165" s="32"/>
      <c r="F165" s="32"/>
      <c r="G165" s="30"/>
      <c r="H165" s="30"/>
      <c r="I165" s="32"/>
      <c r="J165" s="32"/>
      <c r="K165" s="30"/>
      <c r="L165" s="30"/>
      <c r="M165" s="30"/>
      <c r="N165" s="30"/>
      <c r="O165" s="30"/>
      <c r="P165" s="27"/>
      <c r="Q165" s="30"/>
      <c r="R165" s="30"/>
      <c r="S165" s="30"/>
      <c r="T165" s="30"/>
      <c r="U165" s="30"/>
      <c r="V165" s="27"/>
      <c r="W165" s="27"/>
      <c r="X165" s="27"/>
      <c r="Y165" s="27"/>
      <c r="Z165" s="30"/>
      <c r="AA165" s="30"/>
      <c r="AB165" s="27"/>
      <c r="AC165" s="27"/>
      <c r="AD165" s="30"/>
      <c r="AE165" s="30"/>
      <c r="AF165" s="42"/>
      <c r="AG165" s="42"/>
      <c r="AH165" s="30"/>
      <c r="AI165" s="30"/>
      <c r="AJ165" s="42"/>
      <c r="AK165" s="42"/>
      <c r="AL165" s="27"/>
      <c r="AM165" s="27"/>
      <c r="AN165" s="27"/>
      <c r="AW165" s="51"/>
      <c r="AX165" s="105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45"/>
      <c r="BY165" s="45"/>
      <c r="BZ165" s="10"/>
    </row>
    <row r="166" spans="2:78" s="3" customFormat="1" ht="17.25" customHeight="1">
      <c r="B166" s="316" t="s">
        <v>98</v>
      </c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7"/>
      <c r="R166" s="7"/>
      <c r="S166" s="7"/>
      <c r="T166" s="7"/>
      <c r="U166" s="7"/>
      <c r="V166" s="7"/>
      <c r="W166" s="6"/>
      <c r="X166" s="6"/>
      <c r="Y166" s="6"/>
      <c r="Z166" s="6"/>
      <c r="AA166" s="6"/>
      <c r="AB166" s="6"/>
      <c r="AC166" s="6"/>
      <c r="AD166" s="6"/>
      <c r="AE166" s="6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22"/>
      <c r="AV166" s="8"/>
      <c r="AW166" s="8"/>
      <c r="AX166" s="8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K166" s="371"/>
      <c r="BL166" s="371"/>
      <c r="BM166" s="368"/>
      <c r="BN166" s="368"/>
      <c r="BO166" s="368"/>
      <c r="BP166" s="368"/>
      <c r="BQ166" s="368"/>
      <c r="BR166" s="368"/>
      <c r="BS166" s="367"/>
      <c r="BT166" s="367"/>
      <c r="BU166" s="367"/>
      <c r="BV166" s="367"/>
      <c r="BW166" s="10"/>
      <c r="BX166" s="45"/>
      <c r="BY166" s="45"/>
      <c r="BZ166" s="10"/>
    </row>
    <row r="167" spans="2:78" s="3" customFormat="1" ht="17.25" customHeight="1">
      <c r="B167" s="306" t="s">
        <v>175</v>
      </c>
      <c r="C167" s="306"/>
      <c r="D167" s="306"/>
      <c r="E167" s="306"/>
      <c r="F167" s="306"/>
      <c r="G167" s="306"/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K167" s="371"/>
      <c r="BL167" s="371"/>
      <c r="BM167" s="365"/>
      <c r="BN167" s="365"/>
      <c r="BO167" s="365"/>
      <c r="BP167" s="365"/>
      <c r="BQ167" s="365"/>
      <c r="BR167" s="365"/>
      <c r="BS167" s="365"/>
      <c r="BT167" s="365"/>
      <c r="BU167" s="365"/>
      <c r="BV167" s="365"/>
      <c r="BW167" s="10"/>
      <c r="BX167" s="45"/>
      <c r="BY167" s="45"/>
      <c r="BZ167" s="10"/>
    </row>
    <row r="168" spans="2:78" s="3" customFormat="1" ht="17.25" customHeight="1">
      <c r="B168" s="306" t="s">
        <v>118</v>
      </c>
      <c r="C168" s="306"/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6"/>
      <c r="R168" s="306"/>
      <c r="S168" s="306"/>
      <c r="T168" s="306"/>
      <c r="U168" s="306"/>
      <c r="V168" s="306"/>
      <c r="W168" s="306"/>
      <c r="X168" s="306"/>
      <c r="Y168" s="306" t="s">
        <v>119</v>
      </c>
      <c r="Z168" s="306"/>
      <c r="AA168" s="306"/>
      <c r="AB168" s="306"/>
      <c r="AC168" s="306"/>
      <c r="AD168" s="306"/>
      <c r="AE168" s="306"/>
      <c r="AF168" s="306"/>
      <c r="AG168" s="306"/>
      <c r="AH168" s="306"/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74"/>
      <c r="AW168" s="340"/>
      <c r="AX168" s="340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74"/>
      <c r="BK168" s="368"/>
      <c r="BL168" s="368"/>
      <c r="BM168" s="365"/>
      <c r="BN168" s="365"/>
      <c r="BO168" s="365"/>
      <c r="BP168" s="365"/>
      <c r="BQ168" s="369"/>
      <c r="BR168" s="369"/>
      <c r="BS168" s="365"/>
      <c r="BT168" s="365"/>
      <c r="BU168" s="366"/>
      <c r="BV168" s="366"/>
      <c r="BW168" s="10"/>
      <c r="BX168" s="45"/>
      <c r="BY168" s="45"/>
      <c r="BZ168" s="10"/>
    </row>
    <row r="169" spans="2:61" s="11" customFormat="1" ht="15.75" customHeight="1">
      <c r="B169" s="295" t="s">
        <v>100</v>
      </c>
      <c r="C169" s="269" t="s">
        <v>185</v>
      </c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  <c r="O169" s="270"/>
      <c r="P169" s="270"/>
      <c r="Q169" s="270"/>
      <c r="R169" s="271"/>
      <c r="S169" s="257" t="s">
        <v>3</v>
      </c>
      <c r="T169" s="259" t="s">
        <v>224</v>
      </c>
      <c r="U169" s="259" t="s">
        <v>221</v>
      </c>
      <c r="V169" s="261" t="s">
        <v>248</v>
      </c>
      <c r="W169" s="262"/>
      <c r="X169" s="263"/>
      <c r="Y169" s="267" t="s">
        <v>171</v>
      </c>
      <c r="Z169" s="269" t="s">
        <v>186</v>
      </c>
      <c r="AA169" s="270"/>
      <c r="AB169" s="270"/>
      <c r="AC169" s="270"/>
      <c r="AD169" s="270"/>
      <c r="AE169" s="270"/>
      <c r="AF169" s="270"/>
      <c r="AG169" s="270"/>
      <c r="AH169" s="270"/>
      <c r="AI169" s="270"/>
      <c r="AJ169" s="270"/>
      <c r="AK169" s="270"/>
      <c r="AL169" s="270"/>
      <c r="AM169" s="270"/>
      <c r="AN169" s="270"/>
      <c r="AO169" s="271"/>
      <c r="AP169" s="257" t="s">
        <v>3</v>
      </c>
      <c r="AQ169" s="259" t="s">
        <v>224</v>
      </c>
      <c r="AR169" s="259" t="s">
        <v>221</v>
      </c>
      <c r="AS169" s="261" t="s">
        <v>248</v>
      </c>
      <c r="AT169" s="262"/>
      <c r="AU169" s="263"/>
      <c r="AW169" s="26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/>
      <c r="BI169" s="81"/>
    </row>
    <row r="170" spans="2:61" s="11" customFormat="1" ht="15.75" customHeight="1">
      <c r="B170" s="296"/>
      <c r="C170" s="272"/>
      <c r="D170" s="273"/>
      <c r="E170" s="273"/>
      <c r="F170" s="273"/>
      <c r="G170" s="273"/>
      <c r="H170" s="273"/>
      <c r="I170" s="273"/>
      <c r="J170" s="273"/>
      <c r="K170" s="273"/>
      <c r="L170" s="273"/>
      <c r="M170" s="273"/>
      <c r="N170" s="273"/>
      <c r="O170" s="273"/>
      <c r="P170" s="273"/>
      <c r="Q170" s="273"/>
      <c r="R170" s="274"/>
      <c r="S170" s="258"/>
      <c r="T170" s="260"/>
      <c r="U170" s="260"/>
      <c r="V170" s="264"/>
      <c r="W170" s="265"/>
      <c r="X170" s="266"/>
      <c r="Y170" s="268"/>
      <c r="Z170" s="272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4"/>
      <c r="AP170" s="258"/>
      <c r="AQ170" s="260"/>
      <c r="AR170" s="260"/>
      <c r="AS170" s="264"/>
      <c r="AT170" s="265"/>
      <c r="AU170" s="266"/>
      <c r="AW170" s="26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/>
    </row>
    <row r="171" spans="2:78" s="9" customFormat="1" ht="19.5" customHeight="1">
      <c r="B171" s="12">
        <v>1</v>
      </c>
      <c r="C171" s="357" t="s">
        <v>102</v>
      </c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8"/>
      <c r="O171" s="358"/>
      <c r="P171" s="358"/>
      <c r="Q171" s="358"/>
      <c r="R171" s="380"/>
      <c r="S171" s="157" t="s">
        <v>4</v>
      </c>
      <c r="T171" s="448">
        <v>2</v>
      </c>
      <c r="U171" s="448"/>
      <c r="V171" s="430"/>
      <c r="W171" s="431"/>
      <c r="X171" s="432"/>
      <c r="Y171" s="15">
        <v>100</v>
      </c>
      <c r="Z171" s="313" t="s">
        <v>5</v>
      </c>
      <c r="AA171" s="314"/>
      <c r="AB171" s="314"/>
      <c r="AC171" s="314"/>
      <c r="AD171" s="314"/>
      <c r="AE171" s="314"/>
      <c r="AF171" s="314"/>
      <c r="AG171" s="314"/>
      <c r="AH171" s="314"/>
      <c r="AI171" s="314"/>
      <c r="AJ171" s="314"/>
      <c r="AK171" s="314"/>
      <c r="AL171" s="314"/>
      <c r="AM171" s="314"/>
      <c r="AN171" s="314"/>
      <c r="AO171" s="314"/>
      <c r="AP171" s="150" t="s">
        <v>6</v>
      </c>
      <c r="AQ171" s="448">
        <v>3</v>
      </c>
      <c r="AR171" s="448"/>
      <c r="AS171" s="430"/>
      <c r="AT171" s="431"/>
      <c r="AU171" s="432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10"/>
      <c r="BK171" s="368"/>
      <c r="BL171" s="368"/>
      <c r="BM171" s="365"/>
      <c r="BN171" s="365"/>
      <c r="BO171" s="365"/>
      <c r="BP171" s="365"/>
      <c r="BQ171" s="369"/>
      <c r="BR171" s="369"/>
      <c r="BS171" s="365"/>
      <c r="BT171" s="365"/>
      <c r="BU171" s="366"/>
      <c r="BV171" s="366"/>
      <c r="BW171" s="45"/>
      <c r="BX171" s="45"/>
      <c r="BY171" s="45"/>
      <c r="BZ171" s="10"/>
    </row>
    <row r="172" spans="2:78" s="9" customFormat="1" ht="19.5" customHeight="1">
      <c r="B172" s="12">
        <v>2</v>
      </c>
      <c r="C172" s="313" t="s">
        <v>7</v>
      </c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5"/>
      <c r="S172" s="150" t="s">
        <v>4</v>
      </c>
      <c r="T172" s="448">
        <v>2</v>
      </c>
      <c r="U172" s="448"/>
      <c r="V172" s="430"/>
      <c r="W172" s="431"/>
      <c r="X172" s="432"/>
      <c r="Y172" s="15">
        <v>101</v>
      </c>
      <c r="Z172" s="313" t="s">
        <v>8</v>
      </c>
      <c r="AA172" s="314"/>
      <c r="AB172" s="314"/>
      <c r="AC172" s="314"/>
      <c r="AD172" s="314"/>
      <c r="AE172" s="314"/>
      <c r="AF172" s="314"/>
      <c r="AG172" s="314"/>
      <c r="AH172" s="314"/>
      <c r="AI172" s="314"/>
      <c r="AJ172" s="314"/>
      <c r="AK172" s="314"/>
      <c r="AL172" s="314"/>
      <c r="AM172" s="314"/>
      <c r="AN172" s="314"/>
      <c r="AO172" s="314"/>
      <c r="AP172" s="150" t="s">
        <v>6</v>
      </c>
      <c r="AQ172" s="448">
        <v>3</v>
      </c>
      <c r="AR172" s="448"/>
      <c r="AS172" s="430"/>
      <c r="AT172" s="431"/>
      <c r="AU172" s="432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K172" s="365"/>
      <c r="BL172" s="365"/>
      <c r="BM172" s="365"/>
      <c r="BN172" s="365"/>
      <c r="BO172" s="365"/>
      <c r="BP172" s="365"/>
      <c r="BQ172" s="369"/>
      <c r="BR172" s="369"/>
      <c r="BS172" s="365"/>
      <c r="BT172" s="365"/>
      <c r="BU172" s="366"/>
      <c r="BV172" s="366"/>
      <c r="BW172" s="26"/>
      <c r="BX172" s="26"/>
      <c r="BY172" s="26"/>
      <c r="BZ172" s="10"/>
    </row>
    <row r="173" spans="2:78" s="9" customFormat="1" ht="19.5" customHeight="1">
      <c r="B173" s="12">
        <v>3</v>
      </c>
      <c r="C173" s="377" t="s">
        <v>70</v>
      </c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  <c r="Q173" s="378"/>
      <c r="R173" s="379"/>
      <c r="S173" s="150" t="s">
        <v>4</v>
      </c>
      <c r="T173" s="448">
        <v>2</v>
      </c>
      <c r="U173" s="448"/>
      <c r="V173" s="430"/>
      <c r="W173" s="431"/>
      <c r="X173" s="432"/>
      <c r="Y173" s="15">
        <v>102</v>
      </c>
      <c r="Z173" s="313" t="s">
        <v>10</v>
      </c>
      <c r="AA173" s="314"/>
      <c r="AB173" s="314"/>
      <c r="AC173" s="314"/>
      <c r="AD173" s="314"/>
      <c r="AE173" s="314"/>
      <c r="AF173" s="314"/>
      <c r="AG173" s="314"/>
      <c r="AH173" s="314"/>
      <c r="AI173" s="314"/>
      <c r="AJ173" s="314"/>
      <c r="AK173" s="314"/>
      <c r="AL173" s="314"/>
      <c r="AM173" s="314"/>
      <c r="AN173" s="314"/>
      <c r="AO173" s="314"/>
      <c r="AP173" s="150" t="s">
        <v>6</v>
      </c>
      <c r="AQ173" s="448">
        <v>3</v>
      </c>
      <c r="AR173" s="448"/>
      <c r="AS173" s="430"/>
      <c r="AT173" s="431"/>
      <c r="AU173" s="432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K173" s="368"/>
      <c r="BL173" s="368"/>
      <c r="BM173" s="370"/>
      <c r="BN173" s="370"/>
      <c r="BO173" s="370"/>
      <c r="BP173" s="370"/>
      <c r="BQ173" s="369"/>
      <c r="BR173" s="369"/>
      <c r="BS173" s="370"/>
      <c r="BT173" s="370"/>
      <c r="BU173" s="370"/>
      <c r="BV173" s="370"/>
      <c r="BW173" s="26"/>
      <c r="BX173" s="26"/>
      <c r="BY173" s="26"/>
      <c r="BZ173" s="10"/>
    </row>
    <row r="174" spans="2:78" s="9" customFormat="1" ht="19.5" customHeight="1">
      <c r="B174" s="12">
        <v>4</v>
      </c>
      <c r="C174" s="313" t="s">
        <v>16</v>
      </c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5"/>
      <c r="S174" s="150" t="s">
        <v>4</v>
      </c>
      <c r="T174" s="448">
        <v>2</v>
      </c>
      <c r="U174" s="448"/>
      <c r="V174" s="430"/>
      <c r="W174" s="431"/>
      <c r="X174" s="432"/>
      <c r="Y174" s="15">
        <v>103</v>
      </c>
      <c r="Z174" s="313" t="s">
        <v>13</v>
      </c>
      <c r="AA174" s="314"/>
      <c r="AB174" s="314"/>
      <c r="AC174" s="314"/>
      <c r="AD174" s="314"/>
      <c r="AE174" s="314"/>
      <c r="AF174" s="314"/>
      <c r="AG174" s="314"/>
      <c r="AH174" s="314"/>
      <c r="AI174" s="314"/>
      <c r="AJ174" s="314"/>
      <c r="AK174" s="314"/>
      <c r="AL174" s="314"/>
      <c r="AM174" s="314"/>
      <c r="AN174" s="314"/>
      <c r="AO174" s="314"/>
      <c r="AP174" s="150" t="s">
        <v>6</v>
      </c>
      <c r="AQ174" s="448">
        <v>2</v>
      </c>
      <c r="AR174" s="448"/>
      <c r="AS174" s="430"/>
      <c r="AT174" s="431"/>
      <c r="AU174" s="432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2:61" s="9" customFormat="1" ht="19.5" customHeight="1">
      <c r="B175" s="12">
        <v>5</v>
      </c>
      <c r="C175" s="377" t="s">
        <v>87</v>
      </c>
      <c r="D175" s="378"/>
      <c r="E175" s="378"/>
      <c r="F175" s="378"/>
      <c r="G175" s="378"/>
      <c r="H175" s="378"/>
      <c r="I175" s="378"/>
      <c r="J175" s="378"/>
      <c r="K175" s="378"/>
      <c r="L175" s="378"/>
      <c r="M175" s="378"/>
      <c r="N175" s="378"/>
      <c r="O175" s="378"/>
      <c r="P175" s="378"/>
      <c r="Q175" s="378"/>
      <c r="R175" s="379"/>
      <c r="S175" s="150" t="s">
        <v>11</v>
      </c>
      <c r="T175" s="448">
        <v>2</v>
      </c>
      <c r="U175" s="448"/>
      <c r="V175" s="430"/>
      <c r="W175" s="431"/>
      <c r="X175" s="432"/>
      <c r="Y175" s="25">
        <v>104</v>
      </c>
      <c r="Z175" s="313" t="s">
        <v>14</v>
      </c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  <c r="AO175" s="314"/>
      <c r="AP175" s="158" t="s">
        <v>6</v>
      </c>
      <c r="AQ175" s="448">
        <v>9</v>
      </c>
      <c r="AR175" s="448"/>
      <c r="AS175" s="430"/>
      <c r="AT175" s="431"/>
      <c r="AU175" s="432"/>
      <c r="AW175" s="26"/>
      <c r="AX175" s="340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</row>
    <row r="176" spans="2:61" s="9" customFormat="1" ht="19.5" customHeight="1">
      <c r="B176" s="12">
        <v>6</v>
      </c>
      <c r="C176" s="313" t="s">
        <v>71</v>
      </c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5"/>
      <c r="S176" s="150" t="s">
        <v>11</v>
      </c>
      <c r="T176" s="448">
        <v>2</v>
      </c>
      <c r="U176" s="448"/>
      <c r="V176" s="430"/>
      <c r="W176" s="431"/>
      <c r="X176" s="432"/>
      <c r="Y176" s="15">
        <v>105</v>
      </c>
      <c r="Z176" s="313" t="s">
        <v>28</v>
      </c>
      <c r="AA176" s="314"/>
      <c r="AB176" s="314"/>
      <c r="AC176" s="314"/>
      <c r="AD176" s="314"/>
      <c r="AE176" s="314"/>
      <c r="AF176" s="314"/>
      <c r="AG176" s="314"/>
      <c r="AH176" s="314"/>
      <c r="AI176" s="314"/>
      <c r="AJ176" s="314"/>
      <c r="AK176" s="314"/>
      <c r="AL176" s="314"/>
      <c r="AM176" s="314"/>
      <c r="AN176" s="314"/>
      <c r="AO176" s="314"/>
      <c r="AP176" s="150" t="s">
        <v>6</v>
      </c>
      <c r="AQ176" s="448">
        <v>2</v>
      </c>
      <c r="AR176" s="448"/>
      <c r="AS176" s="430"/>
      <c r="AT176" s="431"/>
      <c r="AU176" s="432"/>
      <c r="AW176" s="26"/>
      <c r="AX176" s="340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10"/>
    </row>
    <row r="177" spans="2:61" s="9" customFormat="1" ht="19.5" customHeight="1">
      <c r="B177" s="12">
        <v>7</v>
      </c>
      <c r="C177" s="313" t="s">
        <v>88</v>
      </c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5"/>
      <c r="S177" s="150" t="s">
        <v>11</v>
      </c>
      <c r="T177" s="448">
        <v>2</v>
      </c>
      <c r="U177" s="448"/>
      <c r="V177" s="430"/>
      <c r="W177" s="431"/>
      <c r="X177" s="432"/>
      <c r="Y177" s="15">
        <v>106</v>
      </c>
      <c r="Z177" s="313" t="s">
        <v>17</v>
      </c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150" t="s">
        <v>6</v>
      </c>
      <c r="AQ177" s="448">
        <v>3</v>
      </c>
      <c r="AR177" s="448"/>
      <c r="AS177" s="430"/>
      <c r="AT177" s="431"/>
      <c r="AU177" s="432"/>
      <c r="AW177" s="26"/>
      <c r="AX177" s="340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</row>
    <row r="178" spans="2:61" s="9" customFormat="1" ht="19.5" customHeight="1">
      <c r="B178" s="12">
        <v>8</v>
      </c>
      <c r="C178" s="313" t="s">
        <v>89</v>
      </c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5"/>
      <c r="S178" s="150" t="s">
        <v>4</v>
      </c>
      <c r="T178" s="448">
        <v>2</v>
      </c>
      <c r="U178" s="448"/>
      <c r="V178" s="430"/>
      <c r="W178" s="431"/>
      <c r="X178" s="432"/>
      <c r="Y178" s="15">
        <v>107</v>
      </c>
      <c r="Z178" s="313" t="s">
        <v>23</v>
      </c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150" t="s">
        <v>6</v>
      </c>
      <c r="AQ178" s="448">
        <v>2</v>
      </c>
      <c r="AR178" s="448"/>
      <c r="AS178" s="430"/>
      <c r="AT178" s="431"/>
      <c r="AU178" s="432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</row>
    <row r="179" spans="2:61" s="9" customFormat="1" ht="19.5" customHeight="1">
      <c r="B179" s="12">
        <v>9</v>
      </c>
      <c r="C179" s="313" t="s">
        <v>124</v>
      </c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5"/>
      <c r="S179" s="150" t="s">
        <v>4</v>
      </c>
      <c r="T179" s="448">
        <v>2</v>
      </c>
      <c r="U179" s="448"/>
      <c r="V179" s="430"/>
      <c r="W179" s="431"/>
      <c r="X179" s="432"/>
      <c r="Y179" s="15">
        <v>108</v>
      </c>
      <c r="Z179" s="313" t="s">
        <v>76</v>
      </c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/>
      <c r="AO179" s="314"/>
      <c r="AP179" s="150" t="s">
        <v>6</v>
      </c>
      <c r="AQ179" s="448">
        <v>2</v>
      </c>
      <c r="AR179" s="448"/>
      <c r="AS179" s="430"/>
      <c r="AT179" s="431"/>
      <c r="AU179" s="432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</row>
    <row r="180" spans="2:61" s="9" customFormat="1" ht="19.5" customHeight="1">
      <c r="B180" s="12">
        <v>10</v>
      </c>
      <c r="C180" s="374" t="s">
        <v>210</v>
      </c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6"/>
      <c r="S180" s="150" t="s">
        <v>4</v>
      </c>
      <c r="T180" s="448">
        <v>2</v>
      </c>
      <c r="U180" s="448"/>
      <c r="V180" s="430"/>
      <c r="W180" s="431"/>
      <c r="X180" s="432"/>
      <c r="Y180" s="15">
        <v>109</v>
      </c>
      <c r="Z180" s="313" t="s">
        <v>90</v>
      </c>
      <c r="AA180" s="314"/>
      <c r="AB180" s="314"/>
      <c r="AC180" s="314"/>
      <c r="AD180" s="314"/>
      <c r="AE180" s="314"/>
      <c r="AF180" s="314"/>
      <c r="AG180" s="314"/>
      <c r="AH180" s="314"/>
      <c r="AI180" s="314"/>
      <c r="AJ180" s="314"/>
      <c r="AK180" s="314"/>
      <c r="AL180" s="314"/>
      <c r="AM180" s="314"/>
      <c r="AN180" s="314"/>
      <c r="AO180" s="314"/>
      <c r="AP180" s="150" t="s">
        <v>6</v>
      </c>
      <c r="AQ180" s="448">
        <v>3</v>
      </c>
      <c r="AR180" s="448"/>
      <c r="AS180" s="430"/>
      <c r="AT180" s="431"/>
      <c r="AU180" s="432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</row>
    <row r="181" spans="2:61" s="9" customFormat="1" ht="19.5" customHeight="1">
      <c r="B181" s="12">
        <v>11</v>
      </c>
      <c r="C181" s="313" t="s">
        <v>206</v>
      </c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5"/>
      <c r="S181" s="150" t="s">
        <v>18</v>
      </c>
      <c r="T181" s="448">
        <v>2</v>
      </c>
      <c r="U181" s="448"/>
      <c r="V181" s="430"/>
      <c r="W181" s="431"/>
      <c r="X181" s="432"/>
      <c r="Y181" s="15">
        <v>110</v>
      </c>
      <c r="Z181" s="313" t="s">
        <v>30</v>
      </c>
      <c r="AA181" s="314"/>
      <c r="AB181" s="314"/>
      <c r="AC181" s="314"/>
      <c r="AD181" s="314"/>
      <c r="AE181" s="314"/>
      <c r="AF181" s="314"/>
      <c r="AG181" s="314"/>
      <c r="AH181" s="314"/>
      <c r="AI181" s="314"/>
      <c r="AJ181" s="314"/>
      <c r="AK181" s="314"/>
      <c r="AL181" s="314"/>
      <c r="AM181" s="314"/>
      <c r="AN181" s="314"/>
      <c r="AO181" s="314"/>
      <c r="AP181" s="150" t="s">
        <v>6</v>
      </c>
      <c r="AQ181" s="448">
        <v>2</v>
      </c>
      <c r="AR181" s="448"/>
      <c r="AS181" s="430"/>
      <c r="AT181" s="431"/>
      <c r="AU181" s="432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</row>
    <row r="182" spans="2:61" s="9" customFormat="1" ht="19.5" customHeight="1">
      <c r="B182" s="12">
        <v>12</v>
      </c>
      <c r="C182" s="313" t="s">
        <v>46</v>
      </c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5"/>
      <c r="S182" s="150" t="s">
        <v>4</v>
      </c>
      <c r="T182" s="448">
        <v>2</v>
      </c>
      <c r="U182" s="448"/>
      <c r="V182" s="430"/>
      <c r="W182" s="431"/>
      <c r="X182" s="432"/>
      <c r="Y182" s="15">
        <v>111</v>
      </c>
      <c r="Z182" s="357" t="s">
        <v>39</v>
      </c>
      <c r="AA182" s="358"/>
      <c r="AB182" s="358"/>
      <c r="AC182" s="358"/>
      <c r="AD182" s="358"/>
      <c r="AE182" s="358"/>
      <c r="AF182" s="358"/>
      <c r="AG182" s="358"/>
      <c r="AH182" s="358"/>
      <c r="AI182" s="358"/>
      <c r="AJ182" s="358"/>
      <c r="AK182" s="358"/>
      <c r="AL182" s="358"/>
      <c r="AM182" s="358"/>
      <c r="AN182" s="358"/>
      <c r="AO182" s="358"/>
      <c r="AP182" s="157" t="s">
        <v>6</v>
      </c>
      <c r="AQ182" s="448">
        <v>2</v>
      </c>
      <c r="AR182" s="448"/>
      <c r="AS182" s="430"/>
      <c r="AT182" s="431"/>
      <c r="AU182" s="432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</row>
    <row r="183" spans="2:61" s="9" customFormat="1" ht="19.5" customHeight="1">
      <c r="B183" s="12">
        <v>13</v>
      </c>
      <c r="C183" s="313" t="s">
        <v>91</v>
      </c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5"/>
      <c r="S183" s="150" t="s">
        <v>4</v>
      </c>
      <c r="T183" s="448">
        <v>2</v>
      </c>
      <c r="U183" s="448"/>
      <c r="V183" s="430"/>
      <c r="W183" s="431"/>
      <c r="X183" s="432"/>
      <c r="Y183" s="15">
        <v>112</v>
      </c>
      <c r="Z183" s="313" t="s">
        <v>92</v>
      </c>
      <c r="AA183" s="314"/>
      <c r="AB183" s="314"/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  <c r="AN183" s="314"/>
      <c r="AO183" s="314"/>
      <c r="AP183" s="150" t="s">
        <v>6</v>
      </c>
      <c r="AQ183" s="448">
        <v>3</v>
      </c>
      <c r="AR183" s="448"/>
      <c r="AS183" s="430"/>
      <c r="AT183" s="431"/>
      <c r="AU183" s="432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45"/>
    </row>
    <row r="184" spans="2:61" s="9" customFormat="1" ht="19.5" customHeight="1">
      <c r="B184" s="12">
        <v>14</v>
      </c>
      <c r="C184" s="313" t="s">
        <v>49</v>
      </c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5"/>
      <c r="S184" s="150" t="s">
        <v>4</v>
      </c>
      <c r="T184" s="448">
        <v>2</v>
      </c>
      <c r="U184" s="448"/>
      <c r="V184" s="430"/>
      <c r="W184" s="431"/>
      <c r="X184" s="432"/>
      <c r="Y184" s="15">
        <v>113</v>
      </c>
      <c r="Z184" s="313" t="s">
        <v>93</v>
      </c>
      <c r="AA184" s="314"/>
      <c r="AB184" s="314"/>
      <c r="AC184" s="314"/>
      <c r="AD184" s="314"/>
      <c r="AE184" s="314"/>
      <c r="AF184" s="314"/>
      <c r="AG184" s="314"/>
      <c r="AH184" s="314"/>
      <c r="AI184" s="314"/>
      <c r="AJ184" s="314"/>
      <c r="AK184" s="314"/>
      <c r="AL184" s="314"/>
      <c r="AM184" s="314"/>
      <c r="AN184" s="314"/>
      <c r="AO184" s="314"/>
      <c r="AP184" s="158" t="s">
        <v>6</v>
      </c>
      <c r="AQ184" s="448">
        <v>6</v>
      </c>
      <c r="AR184" s="448"/>
      <c r="AS184" s="430"/>
      <c r="AT184" s="431"/>
      <c r="AU184" s="432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</row>
    <row r="185" spans="2:61" s="9" customFormat="1" ht="19.5" customHeight="1">
      <c r="B185" s="12">
        <v>15</v>
      </c>
      <c r="C185" s="313" t="s">
        <v>208</v>
      </c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5"/>
      <c r="S185" s="150" t="s">
        <v>18</v>
      </c>
      <c r="T185" s="448">
        <v>2</v>
      </c>
      <c r="U185" s="448"/>
      <c r="V185" s="430"/>
      <c r="W185" s="431"/>
      <c r="X185" s="432"/>
      <c r="Y185" s="15">
        <v>114</v>
      </c>
      <c r="Z185" s="313" t="s">
        <v>26</v>
      </c>
      <c r="AA185" s="314"/>
      <c r="AB185" s="314"/>
      <c r="AC185" s="314"/>
      <c r="AD185" s="314"/>
      <c r="AE185" s="314"/>
      <c r="AF185" s="314"/>
      <c r="AG185" s="314"/>
      <c r="AH185" s="314"/>
      <c r="AI185" s="314"/>
      <c r="AJ185" s="314"/>
      <c r="AK185" s="314"/>
      <c r="AL185" s="314"/>
      <c r="AM185" s="314"/>
      <c r="AN185" s="314"/>
      <c r="AO185" s="314"/>
      <c r="AP185" s="150" t="s">
        <v>6</v>
      </c>
      <c r="AQ185" s="448">
        <v>2</v>
      </c>
      <c r="AR185" s="448"/>
      <c r="AS185" s="430"/>
      <c r="AT185" s="431"/>
      <c r="AU185" s="432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</row>
    <row r="186" spans="2:61" s="9" customFormat="1" ht="19.5" customHeight="1">
      <c r="B186" s="12">
        <v>16</v>
      </c>
      <c r="C186" s="313" t="s">
        <v>66</v>
      </c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5"/>
      <c r="S186" s="150" t="s">
        <v>18</v>
      </c>
      <c r="T186" s="448">
        <v>2</v>
      </c>
      <c r="U186" s="448"/>
      <c r="V186" s="430"/>
      <c r="W186" s="431"/>
      <c r="X186" s="432"/>
      <c r="Y186" s="15">
        <v>115</v>
      </c>
      <c r="Z186" s="313" t="s">
        <v>37</v>
      </c>
      <c r="AA186" s="314"/>
      <c r="AB186" s="314"/>
      <c r="AC186" s="314"/>
      <c r="AD186" s="314"/>
      <c r="AE186" s="314"/>
      <c r="AF186" s="314"/>
      <c r="AG186" s="314"/>
      <c r="AH186" s="314"/>
      <c r="AI186" s="314"/>
      <c r="AJ186" s="314"/>
      <c r="AK186" s="314"/>
      <c r="AL186" s="314"/>
      <c r="AM186" s="314"/>
      <c r="AN186" s="314"/>
      <c r="AO186" s="314"/>
      <c r="AP186" s="150" t="s">
        <v>6</v>
      </c>
      <c r="AQ186" s="448">
        <v>3</v>
      </c>
      <c r="AR186" s="448"/>
      <c r="AS186" s="430"/>
      <c r="AT186" s="431"/>
      <c r="AU186" s="432"/>
      <c r="AW186" s="26"/>
      <c r="AX186" s="340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10"/>
    </row>
    <row r="187" spans="2:61" s="9" customFormat="1" ht="19.5" customHeight="1">
      <c r="B187" s="12">
        <v>17</v>
      </c>
      <c r="C187" s="313" t="s">
        <v>73</v>
      </c>
      <c r="D187" s="314"/>
      <c r="E187" s="314"/>
      <c r="F187" s="314"/>
      <c r="G187" s="314"/>
      <c r="H187" s="314"/>
      <c r="I187" s="314"/>
      <c r="J187" s="314"/>
      <c r="K187" s="314"/>
      <c r="L187" s="314"/>
      <c r="M187" s="314"/>
      <c r="N187" s="314"/>
      <c r="O187" s="314"/>
      <c r="P187" s="314"/>
      <c r="Q187" s="314"/>
      <c r="R187" s="315"/>
      <c r="S187" s="150" t="s">
        <v>21</v>
      </c>
      <c r="T187" s="448">
        <v>2</v>
      </c>
      <c r="U187" s="448"/>
      <c r="V187" s="430"/>
      <c r="W187" s="431"/>
      <c r="X187" s="432"/>
      <c r="Y187" s="15">
        <v>116</v>
      </c>
      <c r="Z187" s="357" t="s">
        <v>59</v>
      </c>
      <c r="AA187" s="358"/>
      <c r="AB187" s="358"/>
      <c r="AC187" s="358"/>
      <c r="AD187" s="358"/>
      <c r="AE187" s="358"/>
      <c r="AF187" s="358"/>
      <c r="AG187" s="358"/>
      <c r="AH187" s="358"/>
      <c r="AI187" s="358"/>
      <c r="AJ187" s="358"/>
      <c r="AK187" s="358"/>
      <c r="AL187" s="358"/>
      <c r="AM187" s="358"/>
      <c r="AN187" s="358"/>
      <c r="AO187" s="358"/>
      <c r="AP187" s="157" t="s">
        <v>27</v>
      </c>
      <c r="AQ187" s="448">
        <v>3</v>
      </c>
      <c r="AR187" s="448"/>
      <c r="AS187" s="430"/>
      <c r="AT187" s="431"/>
      <c r="AU187" s="432"/>
      <c r="AW187" s="26"/>
      <c r="AX187" s="340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</row>
    <row r="188" spans="2:61" s="9" customFormat="1" ht="19.5" customHeight="1">
      <c r="B188" s="12">
        <v>18</v>
      </c>
      <c r="C188" s="313" t="s">
        <v>94</v>
      </c>
      <c r="D188" s="314"/>
      <c r="E188" s="314"/>
      <c r="F188" s="314"/>
      <c r="G188" s="314"/>
      <c r="H188" s="314"/>
      <c r="I188" s="314"/>
      <c r="J188" s="314"/>
      <c r="K188" s="314"/>
      <c r="L188" s="314"/>
      <c r="M188" s="314"/>
      <c r="N188" s="314"/>
      <c r="O188" s="314"/>
      <c r="P188" s="314"/>
      <c r="Q188" s="314"/>
      <c r="R188" s="315"/>
      <c r="S188" s="150" t="s">
        <v>24</v>
      </c>
      <c r="T188" s="448">
        <v>2</v>
      </c>
      <c r="U188" s="448"/>
      <c r="V188" s="430"/>
      <c r="W188" s="431"/>
      <c r="X188" s="432"/>
      <c r="Y188" s="15">
        <v>117</v>
      </c>
      <c r="Z188" s="313" t="s">
        <v>79</v>
      </c>
      <c r="AA188" s="314"/>
      <c r="AB188" s="314"/>
      <c r="AC188" s="314"/>
      <c r="AD188" s="314"/>
      <c r="AE188" s="314"/>
      <c r="AF188" s="314"/>
      <c r="AG188" s="314"/>
      <c r="AH188" s="314"/>
      <c r="AI188" s="314"/>
      <c r="AJ188" s="314"/>
      <c r="AK188" s="314"/>
      <c r="AL188" s="314"/>
      <c r="AM188" s="314"/>
      <c r="AN188" s="314"/>
      <c r="AO188" s="314"/>
      <c r="AP188" s="150" t="s">
        <v>6</v>
      </c>
      <c r="AQ188" s="448">
        <v>2</v>
      </c>
      <c r="AR188" s="448"/>
      <c r="AS188" s="430"/>
      <c r="AT188" s="431"/>
      <c r="AU188" s="432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</row>
    <row r="189" spans="2:61" s="9" customFormat="1" ht="19.5" customHeight="1">
      <c r="B189" s="12">
        <v>19</v>
      </c>
      <c r="C189" s="313" t="s">
        <v>95</v>
      </c>
      <c r="D189" s="314"/>
      <c r="E189" s="314"/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5"/>
      <c r="S189" s="150" t="s">
        <v>27</v>
      </c>
      <c r="T189" s="448">
        <v>2</v>
      </c>
      <c r="U189" s="448"/>
      <c r="V189" s="430"/>
      <c r="W189" s="431"/>
      <c r="X189" s="432"/>
      <c r="Y189" s="15">
        <v>118</v>
      </c>
      <c r="Z189" s="313" t="s">
        <v>74</v>
      </c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150" t="s">
        <v>6</v>
      </c>
      <c r="AQ189" s="448">
        <v>2</v>
      </c>
      <c r="AR189" s="448"/>
      <c r="AS189" s="430"/>
      <c r="AT189" s="431"/>
      <c r="AU189" s="432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45"/>
    </row>
    <row r="190" spans="2:61" s="9" customFormat="1" ht="19.5" customHeight="1">
      <c r="B190" s="12">
        <v>20</v>
      </c>
      <c r="C190" s="313" t="s">
        <v>50</v>
      </c>
      <c r="D190" s="314"/>
      <c r="E190" s="314"/>
      <c r="F190" s="314"/>
      <c r="G190" s="314"/>
      <c r="H190" s="314"/>
      <c r="I190" s="314"/>
      <c r="J190" s="314"/>
      <c r="K190" s="314"/>
      <c r="L190" s="314"/>
      <c r="M190" s="314"/>
      <c r="N190" s="314"/>
      <c r="O190" s="314"/>
      <c r="P190" s="314"/>
      <c r="Q190" s="314"/>
      <c r="R190" s="315"/>
      <c r="S190" s="150" t="s">
        <v>4</v>
      </c>
      <c r="T190" s="448">
        <v>2</v>
      </c>
      <c r="U190" s="448"/>
      <c r="V190" s="430"/>
      <c r="W190" s="431"/>
      <c r="X190" s="432"/>
      <c r="Y190" s="15">
        <v>119</v>
      </c>
      <c r="Z190" s="313" t="s">
        <v>96</v>
      </c>
      <c r="AA190" s="314"/>
      <c r="AB190" s="314"/>
      <c r="AC190" s="314"/>
      <c r="AD190" s="314"/>
      <c r="AE190" s="314"/>
      <c r="AF190" s="314"/>
      <c r="AG190" s="314"/>
      <c r="AH190" s="314"/>
      <c r="AI190" s="314"/>
      <c r="AJ190" s="314"/>
      <c r="AK190" s="314"/>
      <c r="AL190" s="314"/>
      <c r="AM190" s="314"/>
      <c r="AN190" s="314"/>
      <c r="AO190" s="314"/>
      <c r="AP190" s="150" t="s">
        <v>6</v>
      </c>
      <c r="AQ190" s="448">
        <v>3</v>
      </c>
      <c r="AR190" s="448"/>
      <c r="AS190" s="430"/>
      <c r="AT190" s="431"/>
      <c r="AU190" s="432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</row>
    <row r="191" spans="2:61" s="9" customFormat="1" ht="19.5" customHeight="1">
      <c r="B191" s="12">
        <v>21</v>
      </c>
      <c r="C191" s="313" t="s">
        <v>75</v>
      </c>
      <c r="D191" s="314"/>
      <c r="E191" s="314"/>
      <c r="F191" s="314"/>
      <c r="G191" s="314"/>
      <c r="H191" s="314"/>
      <c r="I191" s="314"/>
      <c r="J191" s="314"/>
      <c r="K191" s="314"/>
      <c r="L191" s="314"/>
      <c r="M191" s="314"/>
      <c r="N191" s="314"/>
      <c r="O191" s="314"/>
      <c r="P191" s="314"/>
      <c r="Q191" s="314"/>
      <c r="R191" s="315"/>
      <c r="S191" s="150" t="s">
        <v>11</v>
      </c>
      <c r="T191" s="448">
        <v>2</v>
      </c>
      <c r="U191" s="448"/>
      <c r="V191" s="430"/>
      <c r="W191" s="431"/>
      <c r="X191" s="432"/>
      <c r="Y191" s="15">
        <v>120</v>
      </c>
      <c r="Z191" s="313" t="s">
        <v>176</v>
      </c>
      <c r="AA191" s="314"/>
      <c r="AB191" s="314"/>
      <c r="AC191" s="314"/>
      <c r="AD191" s="314"/>
      <c r="AE191" s="314"/>
      <c r="AF191" s="314"/>
      <c r="AG191" s="314"/>
      <c r="AH191" s="314"/>
      <c r="AI191" s="314"/>
      <c r="AJ191" s="314"/>
      <c r="AK191" s="314"/>
      <c r="AL191" s="314"/>
      <c r="AM191" s="314"/>
      <c r="AN191" s="314"/>
      <c r="AO191" s="314"/>
      <c r="AP191" s="150" t="s">
        <v>6</v>
      </c>
      <c r="AQ191" s="448">
        <v>2</v>
      </c>
      <c r="AR191" s="448"/>
      <c r="AS191" s="430"/>
      <c r="AT191" s="431"/>
      <c r="AU191" s="432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</row>
    <row r="192" spans="2:61" s="9" customFormat="1" ht="19.5" customHeight="1">
      <c r="B192" s="12">
        <v>22</v>
      </c>
      <c r="C192" s="313" t="s">
        <v>22</v>
      </c>
      <c r="D192" s="314"/>
      <c r="E192" s="314"/>
      <c r="F192" s="314"/>
      <c r="G192" s="314"/>
      <c r="H192" s="314"/>
      <c r="I192" s="314"/>
      <c r="J192" s="314"/>
      <c r="K192" s="314"/>
      <c r="L192" s="314"/>
      <c r="M192" s="314"/>
      <c r="N192" s="314"/>
      <c r="O192" s="314"/>
      <c r="P192" s="314"/>
      <c r="Q192" s="314"/>
      <c r="R192" s="315"/>
      <c r="S192" s="150" t="s">
        <v>4</v>
      </c>
      <c r="T192" s="448">
        <v>2</v>
      </c>
      <c r="U192" s="448"/>
      <c r="V192" s="430"/>
      <c r="W192" s="431"/>
      <c r="X192" s="432"/>
      <c r="Y192" s="15">
        <v>121</v>
      </c>
      <c r="Z192" s="313" t="s">
        <v>43</v>
      </c>
      <c r="AA192" s="314"/>
      <c r="AB192" s="314"/>
      <c r="AC192" s="314"/>
      <c r="AD192" s="314"/>
      <c r="AE192" s="314"/>
      <c r="AF192" s="314"/>
      <c r="AG192" s="314"/>
      <c r="AH192" s="314"/>
      <c r="AI192" s="314"/>
      <c r="AJ192" s="314"/>
      <c r="AK192" s="314"/>
      <c r="AL192" s="314"/>
      <c r="AM192" s="314"/>
      <c r="AN192" s="314"/>
      <c r="AO192" s="314"/>
      <c r="AP192" s="150" t="s">
        <v>6</v>
      </c>
      <c r="AQ192" s="448">
        <v>3</v>
      </c>
      <c r="AR192" s="448"/>
      <c r="AS192" s="430"/>
      <c r="AT192" s="431"/>
      <c r="AU192" s="432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</row>
    <row r="193" spans="2:61" s="9" customFormat="1" ht="19.5" customHeight="1">
      <c r="B193" s="12">
        <v>23</v>
      </c>
      <c r="C193" s="313" t="s">
        <v>60</v>
      </c>
      <c r="D193" s="314"/>
      <c r="E193" s="314"/>
      <c r="F193" s="314"/>
      <c r="G193" s="314"/>
      <c r="H193" s="314"/>
      <c r="I193" s="314"/>
      <c r="J193" s="314"/>
      <c r="K193" s="314"/>
      <c r="L193" s="314"/>
      <c r="M193" s="314"/>
      <c r="N193" s="314"/>
      <c r="O193" s="314"/>
      <c r="P193" s="314"/>
      <c r="Q193" s="314"/>
      <c r="R193" s="315"/>
      <c r="S193" s="150" t="s">
        <v>15</v>
      </c>
      <c r="T193" s="448">
        <v>2</v>
      </c>
      <c r="U193" s="448"/>
      <c r="V193" s="430"/>
      <c r="W193" s="431"/>
      <c r="X193" s="432"/>
      <c r="Y193" s="15">
        <v>122</v>
      </c>
      <c r="Z193" s="357" t="s">
        <v>253</v>
      </c>
      <c r="AA193" s="358"/>
      <c r="AB193" s="358"/>
      <c r="AC193" s="358"/>
      <c r="AD193" s="358"/>
      <c r="AE193" s="358"/>
      <c r="AF193" s="358"/>
      <c r="AG193" s="358"/>
      <c r="AH193" s="358"/>
      <c r="AI193" s="358"/>
      <c r="AJ193" s="358"/>
      <c r="AK193" s="358"/>
      <c r="AL193" s="358"/>
      <c r="AM193" s="358"/>
      <c r="AN193" s="358"/>
      <c r="AO193" s="358"/>
      <c r="AP193" s="157" t="s">
        <v>27</v>
      </c>
      <c r="AQ193" s="448">
        <v>3</v>
      </c>
      <c r="AR193" s="448"/>
      <c r="AS193" s="449"/>
      <c r="AT193" s="450"/>
      <c r="AU193" s="451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</row>
    <row r="194" spans="2:61" s="9" customFormat="1" ht="19.5" customHeight="1" thickBot="1">
      <c r="B194" s="12">
        <v>24</v>
      </c>
      <c r="C194" s="313" t="s">
        <v>97</v>
      </c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4"/>
      <c r="R194" s="315"/>
      <c r="S194" s="150" t="s">
        <v>15</v>
      </c>
      <c r="T194" s="448">
        <v>2</v>
      </c>
      <c r="U194" s="448"/>
      <c r="V194" s="430"/>
      <c r="W194" s="431"/>
      <c r="X194" s="432"/>
      <c r="Y194" s="149">
        <v>123</v>
      </c>
      <c r="Z194" s="326" t="s">
        <v>188</v>
      </c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163" t="s">
        <v>6</v>
      </c>
      <c r="AQ194" s="452">
        <v>2</v>
      </c>
      <c r="AR194" s="452"/>
      <c r="AS194" s="453"/>
      <c r="AT194" s="454"/>
      <c r="AU194" s="455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</row>
    <row r="195" spans="2:61" s="9" customFormat="1" ht="19.5" customHeight="1">
      <c r="B195" s="12">
        <v>25</v>
      </c>
      <c r="C195" s="313" t="s">
        <v>72</v>
      </c>
      <c r="D195" s="314"/>
      <c r="E195" s="314"/>
      <c r="F195" s="314"/>
      <c r="G195" s="314"/>
      <c r="H195" s="314"/>
      <c r="I195" s="314"/>
      <c r="J195" s="314"/>
      <c r="K195" s="314"/>
      <c r="L195" s="314"/>
      <c r="M195" s="314"/>
      <c r="N195" s="314"/>
      <c r="O195" s="314"/>
      <c r="P195" s="314"/>
      <c r="Q195" s="314"/>
      <c r="R195" s="315"/>
      <c r="S195" s="150" t="s">
        <v>18</v>
      </c>
      <c r="T195" s="448">
        <v>2</v>
      </c>
      <c r="U195" s="448"/>
      <c r="V195" s="430"/>
      <c r="W195" s="431"/>
      <c r="X195" s="432"/>
      <c r="Y195" s="498"/>
      <c r="Z195" s="499"/>
      <c r="AA195" s="500"/>
      <c r="AB195" s="500"/>
      <c r="AC195" s="500"/>
      <c r="AD195" s="500"/>
      <c r="AE195" s="500"/>
      <c r="AF195" s="500"/>
      <c r="AG195" s="500"/>
      <c r="AH195" s="500"/>
      <c r="AI195" s="500"/>
      <c r="AJ195" s="500"/>
      <c r="AK195" s="500"/>
      <c r="AL195" s="500"/>
      <c r="AM195" s="500"/>
      <c r="AN195" s="500"/>
      <c r="AO195" s="500"/>
      <c r="AP195" s="501"/>
      <c r="AQ195" s="462"/>
      <c r="AR195" s="462"/>
      <c r="AS195" s="457"/>
      <c r="AT195" s="458"/>
      <c r="AU195" s="459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45"/>
    </row>
    <row r="196" spans="2:61" s="9" customFormat="1" ht="19.5" customHeight="1">
      <c r="B196" s="44">
        <v>26</v>
      </c>
      <c r="C196" s="313" t="s">
        <v>65</v>
      </c>
      <c r="D196" s="314"/>
      <c r="E196" s="314"/>
      <c r="F196" s="314"/>
      <c r="G196" s="314"/>
      <c r="H196" s="314"/>
      <c r="I196" s="314"/>
      <c r="J196" s="314"/>
      <c r="K196" s="314"/>
      <c r="L196" s="314"/>
      <c r="M196" s="314"/>
      <c r="N196" s="314"/>
      <c r="O196" s="314"/>
      <c r="P196" s="314"/>
      <c r="Q196" s="314"/>
      <c r="R196" s="315"/>
      <c r="S196" s="158" t="s">
        <v>15</v>
      </c>
      <c r="T196" s="448">
        <v>4</v>
      </c>
      <c r="U196" s="448"/>
      <c r="V196" s="430"/>
      <c r="W196" s="431"/>
      <c r="X196" s="432"/>
      <c r="Y196" s="502"/>
      <c r="Z196" s="488"/>
      <c r="AA196" s="489"/>
      <c r="AB196" s="489"/>
      <c r="AC196" s="489"/>
      <c r="AD196" s="489"/>
      <c r="AE196" s="489"/>
      <c r="AF196" s="489"/>
      <c r="AG196" s="489"/>
      <c r="AH196" s="489"/>
      <c r="AI196" s="489"/>
      <c r="AJ196" s="489"/>
      <c r="AK196" s="489"/>
      <c r="AL196" s="489"/>
      <c r="AM196" s="489"/>
      <c r="AN196" s="489"/>
      <c r="AO196" s="489"/>
      <c r="AP196" s="503"/>
      <c r="AQ196" s="461"/>
      <c r="AR196" s="461"/>
      <c r="AS196" s="479"/>
      <c r="AT196" s="480"/>
      <c r="AU196" s="481"/>
      <c r="AW196" s="340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</row>
    <row r="197" spans="2:61" s="9" customFormat="1" ht="19.5" customHeight="1">
      <c r="B197" s="12">
        <v>27</v>
      </c>
      <c r="C197" s="382" t="s">
        <v>217</v>
      </c>
      <c r="D197" s="383"/>
      <c r="E197" s="383"/>
      <c r="F197" s="383"/>
      <c r="G197" s="383"/>
      <c r="H197" s="383"/>
      <c r="I197" s="383"/>
      <c r="J197" s="383"/>
      <c r="K197" s="383"/>
      <c r="L197" s="383"/>
      <c r="M197" s="383"/>
      <c r="N197" s="383"/>
      <c r="O197" s="383"/>
      <c r="P197" s="383"/>
      <c r="Q197" s="383"/>
      <c r="R197" s="384"/>
      <c r="S197" s="150" t="s">
        <v>4</v>
      </c>
      <c r="T197" s="448">
        <v>2</v>
      </c>
      <c r="U197" s="448"/>
      <c r="V197" s="430"/>
      <c r="W197" s="431"/>
      <c r="X197" s="432"/>
      <c r="Y197" s="502"/>
      <c r="Z197" s="488"/>
      <c r="AA197" s="489"/>
      <c r="AB197" s="489"/>
      <c r="AC197" s="489"/>
      <c r="AD197" s="489"/>
      <c r="AE197" s="489"/>
      <c r="AF197" s="489"/>
      <c r="AG197" s="489"/>
      <c r="AH197" s="489"/>
      <c r="AI197" s="489"/>
      <c r="AJ197" s="489"/>
      <c r="AK197" s="489"/>
      <c r="AL197" s="489"/>
      <c r="AM197" s="489"/>
      <c r="AN197" s="489"/>
      <c r="AO197" s="489"/>
      <c r="AP197" s="503"/>
      <c r="AQ197" s="461"/>
      <c r="AR197" s="461"/>
      <c r="AS197" s="430"/>
      <c r="AT197" s="431"/>
      <c r="AU197" s="432"/>
      <c r="AW197" s="340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</row>
    <row r="198" spans="2:61" s="9" customFormat="1" ht="19.5" customHeight="1">
      <c r="B198" s="12">
        <v>28</v>
      </c>
      <c r="C198" s="313" t="s">
        <v>95</v>
      </c>
      <c r="D198" s="314"/>
      <c r="E198" s="314"/>
      <c r="F198" s="314"/>
      <c r="G198" s="314"/>
      <c r="H198" s="314"/>
      <c r="I198" s="314"/>
      <c r="J198" s="314"/>
      <c r="K198" s="314"/>
      <c r="L198" s="314"/>
      <c r="M198" s="314"/>
      <c r="N198" s="314"/>
      <c r="O198" s="314"/>
      <c r="P198" s="314"/>
      <c r="Q198" s="314"/>
      <c r="R198" s="315"/>
      <c r="S198" s="150" t="s">
        <v>27</v>
      </c>
      <c r="T198" s="448">
        <v>2</v>
      </c>
      <c r="U198" s="448"/>
      <c r="V198" s="430"/>
      <c r="W198" s="431"/>
      <c r="X198" s="432"/>
      <c r="Y198" s="502"/>
      <c r="Z198" s="488"/>
      <c r="AA198" s="489"/>
      <c r="AB198" s="489"/>
      <c r="AC198" s="489"/>
      <c r="AD198" s="489"/>
      <c r="AE198" s="489"/>
      <c r="AF198" s="489"/>
      <c r="AG198" s="489"/>
      <c r="AH198" s="489"/>
      <c r="AI198" s="489"/>
      <c r="AJ198" s="489"/>
      <c r="AK198" s="489"/>
      <c r="AL198" s="489"/>
      <c r="AM198" s="489"/>
      <c r="AN198" s="489"/>
      <c r="AO198" s="489"/>
      <c r="AP198" s="503"/>
      <c r="AQ198" s="461"/>
      <c r="AR198" s="461"/>
      <c r="AS198" s="430"/>
      <c r="AT198" s="431"/>
      <c r="AU198" s="432"/>
      <c r="AW198" s="26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</row>
    <row r="199" spans="2:61" s="9" customFormat="1" ht="19.5" customHeight="1" thickBot="1">
      <c r="B199" s="131">
        <v>29</v>
      </c>
      <c r="C199" s="326" t="s">
        <v>187</v>
      </c>
      <c r="D199" s="327"/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81"/>
      <c r="S199" s="163" t="s">
        <v>4</v>
      </c>
      <c r="T199" s="452">
        <v>2</v>
      </c>
      <c r="U199" s="452"/>
      <c r="V199" s="449"/>
      <c r="W199" s="450"/>
      <c r="X199" s="451"/>
      <c r="Y199" s="502"/>
      <c r="Z199" s="488"/>
      <c r="AA199" s="489"/>
      <c r="AB199" s="489"/>
      <c r="AC199" s="489"/>
      <c r="AD199" s="489"/>
      <c r="AE199" s="489"/>
      <c r="AF199" s="489"/>
      <c r="AG199" s="489"/>
      <c r="AH199" s="489"/>
      <c r="AI199" s="489"/>
      <c r="AJ199" s="489"/>
      <c r="AK199" s="489"/>
      <c r="AL199" s="489"/>
      <c r="AM199" s="489"/>
      <c r="AN199" s="489"/>
      <c r="AO199" s="489"/>
      <c r="AP199" s="503"/>
      <c r="AQ199" s="461"/>
      <c r="AR199" s="461"/>
      <c r="AS199" s="430"/>
      <c r="AT199" s="431"/>
      <c r="AU199" s="432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10"/>
    </row>
    <row r="200" spans="2:97" s="9" customFormat="1" ht="19.5" customHeight="1">
      <c r="B200" s="462"/>
      <c r="C200" s="494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  <c r="P200" s="495"/>
      <c r="Q200" s="495"/>
      <c r="R200" s="495"/>
      <c r="S200" s="465"/>
      <c r="T200" s="493"/>
      <c r="U200" s="493"/>
      <c r="V200" s="476"/>
      <c r="W200" s="477"/>
      <c r="X200" s="478"/>
      <c r="Y200" s="502"/>
      <c r="Z200" s="488"/>
      <c r="AA200" s="489"/>
      <c r="AB200" s="489"/>
      <c r="AC200" s="489"/>
      <c r="AD200" s="489"/>
      <c r="AE200" s="489"/>
      <c r="AF200" s="489"/>
      <c r="AG200" s="489"/>
      <c r="AH200" s="489"/>
      <c r="AI200" s="489"/>
      <c r="AJ200" s="489"/>
      <c r="AK200" s="489"/>
      <c r="AL200" s="489"/>
      <c r="AM200" s="489"/>
      <c r="AN200" s="489"/>
      <c r="AO200" s="489"/>
      <c r="AP200" s="503"/>
      <c r="AQ200" s="461"/>
      <c r="AR200" s="461"/>
      <c r="AS200" s="430"/>
      <c r="AT200" s="431"/>
      <c r="AU200" s="432"/>
      <c r="AW200" s="26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10"/>
      <c r="BN200" s="49"/>
      <c r="BO200" s="49"/>
      <c r="BP200" s="49"/>
      <c r="BQ200" s="49"/>
      <c r="BR200" s="49"/>
      <c r="BS200" s="49"/>
      <c r="BT200" s="49"/>
      <c r="BU200" s="116"/>
      <c r="BV200" s="116"/>
      <c r="BW200" s="116"/>
      <c r="BX200" s="116"/>
      <c r="BY200" s="22"/>
      <c r="BZ200" s="22"/>
      <c r="CA200" s="22"/>
      <c r="CB200" s="22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5"/>
      <c r="CM200" s="115"/>
      <c r="CN200" s="115"/>
      <c r="CO200" s="115"/>
      <c r="CP200" s="21"/>
      <c r="CQ200" s="21"/>
      <c r="CR200" s="22"/>
      <c r="CS200" s="20"/>
    </row>
    <row r="201" spans="2:97" s="9" customFormat="1" ht="19.5" customHeight="1">
      <c r="B201" s="461"/>
      <c r="C201" s="496"/>
      <c r="D201" s="497"/>
      <c r="E201" s="497"/>
      <c r="F201" s="497"/>
      <c r="G201" s="497"/>
      <c r="H201" s="497"/>
      <c r="I201" s="497"/>
      <c r="J201" s="497"/>
      <c r="K201" s="497"/>
      <c r="L201" s="497"/>
      <c r="M201" s="497"/>
      <c r="N201" s="497"/>
      <c r="O201" s="497"/>
      <c r="P201" s="497"/>
      <c r="Q201" s="497"/>
      <c r="R201" s="497"/>
      <c r="S201" s="466"/>
      <c r="T201" s="448"/>
      <c r="U201" s="448"/>
      <c r="V201" s="430"/>
      <c r="W201" s="431"/>
      <c r="X201" s="432"/>
      <c r="Y201" s="502"/>
      <c r="Z201" s="488"/>
      <c r="AA201" s="489"/>
      <c r="AB201" s="489"/>
      <c r="AC201" s="489"/>
      <c r="AD201" s="489"/>
      <c r="AE201" s="489"/>
      <c r="AF201" s="489"/>
      <c r="AG201" s="489"/>
      <c r="AH201" s="489"/>
      <c r="AI201" s="489"/>
      <c r="AJ201" s="489"/>
      <c r="AK201" s="489"/>
      <c r="AL201" s="489"/>
      <c r="AM201" s="489"/>
      <c r="AN201" s="489"/>
      <c r="AO201" s="489"/>
      <c r="AP201" s="503"/>
      <c r="AQ201" s="461"/>
      <c r="AR201" s="461"/>
      <c r="AS201" s="430"/>
      <c r="AT201" s="431"/>
      <c r="AU201" s="432"/>
      <c r="AW201" s="26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10"/>
      <c r="BN201" s="49"/>
      <c r="BO201" s="49"/>
      <c r="BP201" s="49"/>
      <c r="BQ201" s="49"/>
      <c r="BR201" s="49"/>
      <c r="BS201" s="49"/>
      <c r="BT201" s="49"/>
      <c r="BU201" s="116"/>
      <c r="BV201" s="116"/>
      <c r="BW201" s="116"/>
      <c r="BX201" s="116"/>
      <c r="BY201" s="22"/>
      <c r="BZ201" s="22"/>
      <c r="CA201" s="22"/>
      <c r="CB201" s="22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5"/>
      <c r="CM201" s="115"/>
      <c r="CN201" s="115"/>
      <c r="CO201" s="115"/>
      <c r="CP201" s="21"/>
      <c r="CQ201" s="21"/>
      <c r="CR201" s="22"/>
      <c r="CS201" s="20"/>
    </row>
    <row r="202" spans="2:97" s="9" customFormat="1" ht="19.5" customHeight="1">
      <c r="B202" s="461"/>
      <c r="C202" s="496"/>
      <c r="D202" s="497"/>
      <c r="E202" s="497"/>
      <c r="F202" s="497"/>
      <c r="G202" s="497"/>
      <c r="H202" s="497"/>
      <c r="I202" s="497"/>
      <c r="J202" s="497"/>
      <c r="K202" s="497"/>
      <c r="L202" s="497"/>
      <c r="M202" s="497"/>
      <c r="N202" s="497"/>
      <c r="O202" s="497"/>
      <c r="P202" s="497"/>
      <c r="Q202" s="497"/>
      <c r="R202" s="497"/>
      <c r="S202" s="466"/>
      <c r="T202" s="448"/>
      <c r="U202" s="448"/>
      <c r="V202" s="430"/>
      <c r="W202" s="431"/>
      <c r="X202" s="432"/>
      <c r="Y202" s="502"/>
      <c r="Z202" s="488"/>
      <c r="AA202" s="489"/>
      <c r="AB202" s="489"/>
      <c r="AC202" s="489"/>
      <c r="AD202" s="489"/>
      <c r="AE202" s="489"/>
      <c r="AF202" s="489"/>
      <c r="AG202" s="489"/>
      <c r="AH202" s="489"/>
      <c r="AI202" s="489"/>
      <c r="AJ202" s="489"/>
      <c r="AK202" s="489"/>
      <c r="AL202" s="489"/>
      <c r="AM202" s="489"/>
      <c r="AN202" s="489"/>
      <c r="AO202" s="489"/>
      <c r="AP202" s="503"/>
      <c r="AQ202" s="461"/>
      <c r="AR202" s="461"/>
      <c r="AS202" s="430"/>
      <c r="AT202" s="431"/>
      <c r="AU202" s="432"/>
      <c r="AW202" s="26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10"/>
      <c r="BN202" s="49"/>
      <c r="BO202" s="49"/>
      <c r="BP202" s="49"/>
      <c r="BQ202" s="49"/>
      <c r="BR202" s="49"/>
      <c r="BS202" s="49"/>
      <c r="BT202" s="49"/>
      <c r="BU202" s="116"/>
      <c r="BV202" s="116"/>
      <c r="BW202" s="116"/>
      <c r="BX202" s="116"/>
      <c r="BY202" s="22"/>
      <c r="BZ202" s="22"/>
      <c r="CA202" s="22"/>
      <c r="CB202" s="22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5"/>
      <c r="CM202" s="115"/>
      <c r="CN202" s="115"/>
      <c r="CO202" s="115"/>
      <c r="CP202" s="21"/>
      <c r="CQ202" s="21"/>
      <c r="CR202" s="22"/>
      <c r="CS202" s="20"/>
    </row>
    <row r="203" spans="2:97" s="9" customFormat="1" ht="19.5" customHeight="1">
      <c r="B203" s="461"/>
      <c r="C203" s="496"/>
      <c r="D203" s="497"/>
      <c r="E203" s="497"/>
      <c r="F203" s="497"/>
      <c r="G203" s="497"/>
      <c r="H203" s="497"/>
      <c r="I203" s="497"/>
      <c r="J203" s="497"/>
      <c r="K203" s="497"/>
      <c r="L203" s="497"/>
      <c r="M203" s="497"/>
      <c r="N203" s="497"/>
      <c r="O203" s="497"/>
      <c r="P203" s="497"/>
      <c r="Q203" s="497"/>
      <c r="R203" s="497"/>
      <c r="S203" s="466"/>
      <c r="T203" s="448"/>
      <c r="U203" s="448"/>
      <c r="V203" s="430"/>
      <c r="W203" s="431"/>
      <c r="X203" s="432"/>
      <c r="Y203" s="502"/>
      <c r="Z203" s="488"/>
      <c r="AA203" s="489"/>
      <c r="AB203" s="489"/>
      <c r="AC203" s="489"/>
      <c r="AD203" s="489"/>
      <c r="AE203" s="489"/>
      <c r="AF203" s="489"/>
      <c r="AG203" s="489"/>
      <c r="AH203" s="489"/>
      <c r="AI203" s="489"/>
      <c r="AJ203" s="489"/>
      <c r="AK203" s="489"/>
      <c r="AL203" s="489"/>
      <c r="AM203" s="489"/>
      <c r="AN203" s="489"/>
      <c r="AO203" s="489"/>
      <c r="AP203" s="503"/>
      <c r="AQ203" s="461"/>
      <c r="AR203" s="461"/>
      <c r="AS203" s="430"/>
      <c r="AT203" s="431"/>
      <c r="AU203" s="432"/>
      <c r="AW203" s="26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10"/>
      <c r="BN203" s="49"/>
      <c r="BO203" s="49"/>
      <c r="BP203" s="49"/>
      <c r="BQ203" s="49"/>
      <c r="BR203" s="49"/>
      <c r="BS203" s="49"/>
      <c r="BT203" s="49"/>
      <c r="BU203" s="116"/>
      <c r="BV203" s="116"/>
      <c r="BW203" s="116"/>
      <c r="BX203" s="116"/>
      <c r="BY203" s="22"/>
      <c r="BZ203" s="22"/>
      <c r="CA203" s="22"/>
      <c r="CB203" s="22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5"/>
      <c r="CM203" s="115"/>
      <c r="CN203" s="115"/>
      <c r="CO203" s="115"/>
      <c r="CP203" s="21"/>
      <c r="CQ203" s="21"/>
      <c r="CR203" s="22"/>
      <c r="CS203" s="20"/>
    </row>
    <row r="204" spans="2:97" s="9" customFormat="1" ht="19.5" customHeight="1">
      <c r="B204" s="303">
        <f>SUM(T171:T203)</f>
        <v>60</v>
      </c>
      <c r="C204" s="304"/>
      <c r="D204" s="304"/>
      <c r="E204" s="304"/>
      <c r="F204" s="304"/>
      <c r="G204" s="304"/>
      <c r="H204" s="304"/>
      <c r="I204" s="304"/>
      <c r="J204" s="304"/>
      <c r="K204" s="304"/>
      <c r="L204" s="304"/>
      <c r="M204" s="304"/>
      <c r="N204" s="304"/>
      <c r="O204" s="304"/>
      <c r="P204" s="304"/>
      <c r="Q204" s="304"/>
      <c r="R204" s="304"/>
      <c r="S204" s="307" t="s">
        <v>249</v>
      </c>
      <c r="T204" s="308"/>
      <c r="U204" s="308"/>
      <c r="V204" s="308">
        <f>SUM(U171:U203)</f>
        <v>0</v>
      </c>
      <c r="W204" s="308"/>
      <c r="X204" s="144" t="s">
        <v>250</v>
      </c>
      <c r="Y204" s="303">
        <f>SUM(AQ171:AQ203)</f>
        <v>70</v>
      </c>
      <c r="Z204" s="304"/>
      <c r="AA204" s="304"/>
      <c r="AB204" s="304"/>
      <c r="AC204" s="304"/>
      <c r="AD204" s="304"/>
      <c r="AE204" s="304"/>
      <c r="AF204" s="304"/>
      <c r="AG204" s="304"/>
      <c r="AH204" s="304"/>
      <c r="AI204" s="304"/>
      <c r="AJ204" s="304"/>
      <c r="AK204" s="304"/>
      <c r="AL204" s="304"/>
      <c r="AM204" s="304"/>
      <c r="AN204" s="304"/>
      <c r="AO204" s="304"/>
      <c r="AP204" s="307" t="s">
        <v>249</v>
      </c>
      <c r="AQ204" s="308"/>
      <c r="AR204" s="308"/>
      <c r="AS204" s="323">
        <f>SUM(AR171:AR203)</f>
        <v>0</v>
      </c>
      <c r="AT204" s="323"/>
      <c r="AU204" s="148" t="s">
        <v>250</v>
      </c>
      <c r="AV204" s="73"/>
      <c r="AW204" s="26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73"/>
      <c r="BN204" s="20"/>
      <c r="BO204" s="20"/>
      <c r="BP204" s="20"/>
      <c r="BQ204" s="20"/>
      <c r="BR204" s="20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0"/>
    </row>
    <row r="205" spans="49:60" s="9" customFormat="1" ht="19.5" customHeight="1">
      <c r="AW205" s="10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</row>
    <row r="206" spans="2:97" s="6" customFormat="1" ht="19.5" customHeight="1" thickBot="1">
      <c r="B206" s="352" t="s">
        <v>169</v>
      </c>
      <c r="C206" s="352"/>
      <c r="D206" s="352"/>
      <c r="E206" s="352"/>
      <c r="F206" s="352"/>
      <c r="G206" s="352"/>
      <c r="H206" s="352"/>
      <c r="I206" s="352"/>
      <c r="J206" s="352"/>
      <c r="K206" s="352"/>
      <c r="L206" s="352"/>
      <c r="M206" s="352"/>
      <c r="N206" s="352"/>
      <c r="O206" s="352"/>
      <c r="P206" s="352"/>
      <c r="Q206" s="352"/>
      <c r="R206" s="352"/>
      <c r="S206" s="352"/>
      <c r="T206" s="100"/>
      <c r="U206" s="100"/>
      <c r="V206" s="107"/>
      <c r="W206" s="8"/>
      <c r="X206" s="8"/>
      <c r="Y206" s="334" t="s">
        <v>227</v>
      </c>
      <c r="Z206" s="334"/>
      <c r="AA206" s="334"/>
      <c r="AB206" s="334"/>
      <c r="AC206" s="334"/>
      <c r="AD206" s="334"/>
      <c r="AE206" s="334"/>
      <c r="AF206" s="334"/>
      <c r="AG206" s="334"/>
      <c r="AH206" s="334"/>
      <c r="AI206" s="334"/>
      <c r="AJ206" s="334"/>
      <c r="AK206" s="334"/>
      <c r="AL206" s="334"/>
      <c r="AM206" s="334"/>
      <c r="AN206" s="334"/>
      <c r="AO206" s="120"/>
      <c r="AP206" s="120"/>
      <c r="AQ206" s="26"/>
      <c r="AR206" s="21"/>
      <c r="AS206" s="21"/>
      <c r="AT206" s="21"/>
      <c r="AU206" s="8"/>
      <c r="AW206" s="8"/>
      <c r="AX206" s="8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365"/>
      <c r="CF206" s="365"/>
      <c r="CG206" s="365"/>
      <c r="CH206" s="47"/>
      <c r="CI206" s="365"/>
      <c r="CJ206" s="365"/>
      <c r="CK206" s="365"/>
      <c r="CL206" s="365"/>
      <c r="CM206" s="365"/>
      <c r="CN206" s="365"/>
      <c r="CO206" s="365"/>
      <c r="CP206" s="365"/>
      <c r="CQ206" s="365"/>
      <c r="CR206" s="365"/>
      <c r="CS206" s="365"/>
    </row>
    <row r="207" spans="2:97" s="6" customFormat="1" ht="19.5" customHeight="1">
      <c r="B207" s="204" t="s">
        <v>101</v>
      </c>
      <c r="C207" s="205"/>
      <c r="D207" s="205"/>
      <c r="E207" s="342"/>
      <c r="F207" s="344" t="s">
        <v>101</v>
      </c>
      <c r="G207" s="205"/>
      <c r="H207" s="205"/>
      <c r="I207" s="342"/>
      <c r="J207" s="344" t="s">
        <v>101</v>
      </c>
      <c r="K207" s="205"/>
      <c r="L207" s="205"/>
      <c r="M207" s="342"/>
      <c r="N207" s="344" t="s">
        <v>101</v>
      </c>
      <c r="O207" s="342"/>
      <c r="P207" s="276" t="s">
        <v>110</v>
      </c>
      <c r="Q207" s="277"/>
      <c r="R207" s="277"/>
      <c r="S207" s="277"/>
      <c r="T207" s="277"/>
      <c r="U207" s="278"/>
      <c r="V207" s="10"/>
      <c r="W207" s="8"/>
      <c r="X207" s="8"/>
      <c r="Y207" s="286"/>
      <c r="Z207" s="287"/>
      <c r="AA207" s="287"/>
      <c r="AB207" s="287"/>
      <c r="AC207" s="288"/>
      <c r="AD207" s="241" t="s">
        <v>221</v>
      </c>
      <c r="AE207" s="242"/>
      <c r="AF207" s="242"/>
      <c r="AG207" s="242"/>
      <c r="AH207" s="242"/>
      <c r="AI207" s="242"/>
      <c r="AJ207" s="242"/>
      <c r="AK207" s="242"/>
      <c r="AL207" s="242"/>
      <c r="AM207" s="242"/>
      <c r="AN207" s="243"/>
      <c r="AO207" s="161"/>
      <c r="AP207" s="50"/>
      <c r="AQ207" s="26"/>
      <c r="AR207" s="21"/>
      <c r="AS207" s="21"/>
      <c r="AT207" s="21"/>
      <c r="AU207" s="8"/>
      <c r="AV207" s="21"/>
      <c r="AW207" s="8"/>
      <c r="AX207" s="8"/>
      <c r="BQ207" s="59"/>
      <c r="BR207" s="22"/>
      <c r="BS207" s="22"/>
      <c r="BT207" s="22"/>
      <c r="BU207" s="22"/>
      <c r="BV207" s="22"/>
      <c r="BW207" s="22"/>
      <c r="BX207" s="83"/>
      <c r="BY207" s="83"/>
      <c r="BZ207" s="83"/>
      <c r="CA207" s="83"/>
      <c r="CB207" s="83"/>
      <c r="CC207" s="83"/>
      <c r="CD207" s="26"/>
      <c r="CE207" s="370"/>
      <c r="CF207" s="370"/>
      <c r="CG207" s="370"/>
      <c r="CH207" s="18"/>
      <c r="CI207" s="369"/>
      <c r="CJ207" s="369"/>
      <c r="CK207" s="369"/>
      <c r="CL207" s="370"/>
      <c r="CM207" s="370"/>
      <c r="CN207" s="370"/>
      <c r="CO207" s="370"/>
      <c r="CP207" s="370"/>
      <c r="CQ207" s="370"/>
      <c r="CR207" s="369"/>
      <c r="CS207" s="369"/>
    </row>
    <row r="208" spans="2:97" s="3" customFormat="1" ht="19.5" customHeight="1" thickBot="1">
      <c r="B208" s="210"/>
      <c r="C208" s="211"/>
      <c r="D208" s="211"/>
      <c r="E208" s="343"/>
      <c r="F208" s="345"/>
      <c r="G208" s="211"/>
      <c r="H208" s="211"/>
      <c r="I208" s="343"/>
      <c r="J208" s="345"/>
      <c r="K208" s="211"/>
      <c r="L208" s="211"/>
      <c r="M208" s="343"/>
      <c r="N208" s="345"/>
      <c r="O208" s="343"/>
      <c r="P208" s="279"/>
      <c r="Q208" s="280"/>
      <c r="R208" s="280"/>
      <c r="S208" s="280"/>
      <c r="T208" s="280"/>
      <c r="U208" s="281"/>
      <c r="V208" s="10"/>
      <c r="W208" s="22"/>
      <c r="X208" s="22"/>
      <c r="Y208" s="289"/>
      <c r="Z208" s="290"/>
      <c r="AA208" s="290"/>
      <c r="AB208" s="290"/>
      <c r="AC208" s="291"/>
      <c r="AD208" s="232" t="s">
        <v>229</v>
      </c>
      <c r="AE208" s="233"/>
      <c r="AF208" s="233"/>
      <c r="AG208" s="233"/>
      <c r="AH208" s="233"/>
      <c r="AI208" s="233"/>
      <c r="AJ208" s="233" t="s">
        <v>230</v>
      </c>
      <c r="AK208" s="233"/>
      <c r="AL208" s="233"/>
      <c r="AM208" s="179" t="s">
        <v>254</v>
      </c>
      <c r="AN208" s="180"/>
      <c r="AO208" s="160"/>
      <c r="AP208" s="181" t="s">
        <v>255</v>
      </c>
      <c r="AQ208" s="181"/>
      <c r="AR208" s="181"/>
      <c r="AS208" s="181"/>
      <c r="AT208" s="181"/>
      <c r="AU208" s="22"/>
      <c r="AV208" s="20"/>
      <c r="AW208" s="22"/>
      <c r="AX208" s="22"/>
      <c r="BQ208" s="59"/>
      <c r="BR208" s="22"/>
      <c r="BS208" s="22"/>
      <c r="BT208" s="22"/>
      <c r="BU208" s="22"/>
      <c r="BV208" s="22"/>
      <c r="BW208" s="22"/>
      <c r="BX208" s="83"/>
      <c r="BY208" s="83"/>
      <c r="BZ208" s="83"/>
      <c r="CA208" s="83"/>
      <c r="CB208" s="83"/>
      <c r="CC208" s="83"/>
      <c r="CD208" s="10"/>
      <c r="CE208" s="370"/>
      <c r="CF208" s="370"/>
      <c r="CG208" s="370"/>
      <c r="CH208" s="18"/>
      <c r="CI208" s="369"/>
      <c r="CJ208" s="369"/>
      <c r="CK208" s="369"/>
      <c r="CL208" s="370"/>
      <c r="CM208" s="370"/>
      <c r="CN208" s="370"/>
      <c r="CO208" s="370"/>
      <c r="CP208" s="370"/>
      <c r="CQ208" s="370"/>
      <c r="CR208" s="369"/>
      <c r="CS208" s="369"/>
    </row>
    <row r="209" spans="2:82" s="3" customFormat="1" ht="19.5" customHeight="1">
      <c r="B209" s="328"/>
      <c r="C209" s="283"/>
      <c r="D209" s="283"/>
      <c r="E209" s="284"/>
      <c r="F209" s="329"/>
      <c r="G209" s="349"/>
      <c r="H209" s="349"/>
      <c r="I209" s="349"/>
      <c r="J209" s="349"/>
      <c r="K209" s="349"/>
      <c r="L209" s="349"/>
      <c r="M209" s="349"/>
      <c r="N209" s="349"/>
      <c r="O209" s="350"/>
      <c r="P209" s="346" t="s">
        <v>111</v>
      </c>
      <c r="Q209" s="347"/>
      <c r="R209" s="347"/>
      <c r="S209" s="347"/>
      <c r="T209" s="347"/>
      <c r="U209" s="348"/>
      <c r="V209" s="10"/>
      <c r="W209" s="22"/>
      <c r="X209" s="22"/>
      <c r="Y209" s="275" t="s">
        <v>0</v>
      </c>
      <c r="Z209" s="275"/>
      <c r="AA209" s="275"/>
      <c r="AB209" s="275"/>
      <c r="AC209" s="185"/>
      <c r="AD209" s="425"/>
      <c r="AE209" s="426"/>
      <c r="AF209" s="426"/>
      <c r="AG209" s="426"/>
      <c r="AH209" s="426"/>
      <c r="AI209" s="426"/>
      <c r="AJ209" s="426"/>
      <c r="AK209" s="426"/>
      <c r="AL209" s="426"/>
      <c r="AM209" s="230">
        <f>IF(SUM(AD209:AL209)=0,"",SUM(AD209:AL209))</f>
      </c>
      <c r="AN209" s="231"/>
      <c r="AO209" s="160"/>
      <c r="AP209" s="247" t="s">
        <v>229</v>
      </c>
      <c r="AQ209" s="248"/>
      <c r="AR209" s="249">
        <f>B204</f>
        <v>60</v>
      </c>
      <c r="AS209" s="249"/>
      <c r="AT209" s="250"/>
      <c r="AU209" s="22"/>
      <c r="AV209" s="20"/>
      <c r="AW209" s="22"/>
      <c r="AX209" s="22"/>
      <c r="BQ209" s="59"/>
      <c r="BR209" s="55"/>
      <c r="BS209" s="55"/>
      <c r="BT209" s="55"/>
      <c r="BU209" s="55"/>
      <c r="BV209" s="55"/>
      <c r="BW209" s="55"/>
      <c r="BX209" s="10"/>
      <c r="BY209" s="10"/>
      <c r="BZ209" s="10"/>
      <c r="CA209" s="10"/>
      <c r="CB209" s="10"/>
      <c r="CC209" s="10"/>
      <c r="CD209" s="10"/>
    </row>
    <row r="210" spans="2:82" s="3" customFormat="1" ht="19.5" customHeight="1">
      <c r="B210" s="328"/>
      <c r="C210" s="283"/>
      <c r="D210" s="283"/>
      <c r="E210" s="283"/>
      <c r="F210" s="282"/>
      <c r="G210" s="283"/>
      <c r="H210" s="283"/>
      <c r="I210" s="284"/>
      <c r="J210" s="285"/>
      <c r="K210" s="283"/>
      <c r="L210" s="283"/>
      <c r="M210" s="284"/>
      <c r="N210" s="341"/>
      <c r="O210" s="284"/>
      <c r="P210" s="346" t="s">
        <v>112</v>
      </c>
      <c r="Q210" s="347"/>
      <c r="R210" s="347"/>
      <c r="S210" s="347"/>
      <c r="T210" s="347"/>
      <c r="U210" s="348"/>
      <c r="V210" s="22"/>
      <c r="W210" s="22"/>
      <c r="X210" s="22"/>
      <c r="Y210" s="275" t="s">
        <v>1</v>
      </c>
      <c r="Z210" s="275"/>
      <c r="AA210" s="275"/>
      <c r="AB210" s="275"/>
      <c r="AC210" s="185"/>
      <c r="AD210" s="425"/>
      <c r="AE210" s="426"/>
      <c r="AF210" s="426"/>
      <c r="AG210" s="426"/>
      <c r="AH210" s="426"/>
      <c r="AI210" s="426"/>
      <c r="AJ210" s="426"/>
      <c r="AK210" s="426"/>
      <c r="AL210" s="426"/>
      <c r="AM210" s="230">
        <f>IF(SUM(AD210:AL210)=0,"",SUM(AD210:AL210))</f>
      </c>
      <c r="AN210" s="231"/>
      <c r="AO210" s="160"/>
      <c r="AP210" s="232" t="s">
        <v>230</v>
      </c>
      <c r="AQ210" s="233"/>
      <c r="AR210" s="179">
        <f>Y204</f>
        <v>70</v>
      </c>
      <c r="AS210" s="179"/>
      <c r="AT210" s="180"/>
      <c r="AU210" s="22"/>
      <c r="AV210" s="20"/>
      <c r="AW210" s="22"/>
      <c r="AX210" s="22"/>
      <c r="BQ210" s="59"/>
      <c r="BR210" s="55"/>
      <c r="BS210" s="55"/>
      <c r="BT210" s="55"/>
      <c r="BU210" s="55"/>
      <c r="BV210" s="55"/>
      <c r="BW210" s="55"/>
      <c r="BX210" s="10"/>
      <c r="BY210" s="10"/>
      <c r="BZ210" s="10"/>
      <c r="CA210" s="10"/>
      <c r="CB210" s="10"/>
      <c r="CC210" s="10"/>
      <c r="CD210" s="10"/>
    </row>
    <row r="211" spans="2:82" s="3" customFormat="1" ht="19.5" customHeight="1" thickBot="1">
      <c r="B211" s="328"/>
      <c r="C211" s="283"/>
      <c r="D211" s="283"/>
      <c r="E211" s="284"/>
      <c r="F211" s="282"/>
      <c r="G211" s="283"/>
      <c r="H211" s="283"/>
      <c r="I211" s="284"/>
      <c r="J211" s="282"/>
      <c r="K211" s="283"/>
      <c r="L211" s="283"/>
      <c r="M211" s="284"/>
      <c r="N211" s="329"/>
      <c r="O211" s="331"/>
      <c r="P211" s="346" t="s">
        <v>211</v>
      </c>
      <c r="Q211" s="387"/>
      <c r="R211" s="387"/>
      <c r="S211" s="387"/>
      <c r="T211" s="387"/>
      <c r="U211" s="388"/>
      <c r="V211" s="10"/>
      <c r="W211" s="22"/>
      <c r="X211" s="22"/>
      <c r="Y211" s="185" t="s">
        <v>201</v>
      </c>
      <c r="Z211" s="186"/>
      <c r="AA211" s="186"/>
      <c r="AB211" s="186"/>
      <c r="AC211" s="186"/>
      <c r="AD211" s="425"/>
      <c r="AE211" s="426"/>
      <c r="AF211" s="426"/>
      <c r="AG211" s="426"/>
      <c r="AH211" s="426"/>
      <c r="AI211" s="426"/>
      <c r="AJ211" s="426"/>
      <c r="AK211" s="426"/>
      <c r="AL211" s="426"/>
      <c r="AM211" s="230">
        <f>IF(SUM(AD211:AL211)=0,"",SUM(AD211:AL211))</f>
      </c>
      <c r="AN211" s="231"/>
      <c r="AO211" s="160"/>
      <c r="AP211" s="236" t="s">
        <v>254</v>
      </c>
      <c r="AQ211" s="237"/>
      <c r="AR211" s="238">
        <f>SUM(AR209:AT210)</f>
        <v>130</v>
      </c>
      <c r="AS211" s="239"/>
      <c r="AT211" s="240"/>
      <c r="AU211" s="22"/>
      <c r="AW211" s="22"/>
      <c r="AX211" s="22"/>
      <c r="BQ211" s="56"/>
      <c r="BR211" s="55"/>
      <c r="BS211" s="55"/>
      <c r="BT211" s="55"/>
      <c r="BU211" s="55"/>
      <c r="BV211" s="55"/>
      <c r="BW211" s="55"/>
      <c r="BX211" s="10"/>
      <c r="BY211" s="10"/>
      <c r="BZ211" s="10"/>
      <c r="CA211" s="10"/>
      <c r="CB211" s="10"/>
      <c r="CC211" s="10"/>
      <c r="CD211" s="10"/>
    </row>
    <row r="212" spans="2:82" s="3" customFormat="1" ht="19.5" customHeight="1" thickBot="1">
      <c r="B212" s="328"/>
      <c r="C212" s="283"/>
      <c r="D212" s="283"/>
      <c r="E212" s="284"/>
      <c r="F212" s="329"/>
      <c r="G212" s="385"/>
      <c r="H212" s="385"/>
      <c r="I212" s="385"/>
      <c r="J212" s="385"/>
      <c r="K212" s="385"/>
      <c r="L212" s="385"/>
      <c r="M212" s="385"/>
      <c r="N212" s="385"/>
      <c r="O212" s="386"/>
      <c r="P212" s="346" t="s">
        <v>243</v>
      </c>
      <c r="Q212" s="387"/>
      <c r="R212" s="387"/>
      <c r="S212" s="387"/>
      <c r="T212" s="387"/>
      <c r="U212" s="388"/>
      <c r="V212" s="10"/>
      <c r="W212" s="10"/>
      <c r="X212" s="10"/>
      <c r="Y212" s="275" t="s">
        <v>228</v>
      </c>
      <c r="Z212" s="275"/>
      <c r="AA212" s="275"/>
      <c r="AB212" s="275"/>
      <c r="AC212" s="185"/>
      <c r="AD212" s="190">
        <f>IF(SUM(AD209:AI211)=0,"",SUM(AD209:AI211))</f>
      </c>
      <c r="AE212" s="191"/>
      <c r="AF212" s="191"/>
      <c r="AG212" s="191"/>
      <c r="AH212" s="191"/>
      <c r="AI212" s="191"/>
      <c r="AJ212" s="191">
        <f>IF(SUM(AJ209:AL211)=0,"",SUM(AJ209:AL211))</f>
      </c>
      <c r="AK212" s="191"/>
      <c r="AL212" s="191"/>
      <c r="AM212" s="192">
        <f>IF(SUM(AD212:AL212)=0,"",SUM(AD212:AL212))</f>
      </c>
      <c r="AN212" s="193"/>
      <c r="AO212" s="162"/>
      <c r="AP212" s="10"/>
      <c r="AQ212" s="9"/>
      <c r="AR212" s="9"/>
      <c r="AS212" s="9"/>
      <c r="AT212" s="9"/>
      <c r="AU212" s="22"/>
      <c r="AW212" s="22"/>
      <c r="AX212" s="22"/>
      <c r="BQ212" s="55"/>
      <c r="BR212" s="55"/>
      <c r="BS212" s="55"/>
      <c r="BT212" s="55"/>
      <c r="BU212" s="55"/>
      <c r="BV212" s="55"/>
      <c r="BW212" s="55"/>
      <c r="BX212" s="10"/>
      <c r="BY212" s="10"/>
      <c r="BZ212" s="10"/>
      <c r="CA212" s="10"/>
      <c r="CB212" s="10"/>
      <c r="CC212" s="10"/>
      <c r="CD212" s="46"/>
    </row>
    <row r="213" spans="2:82" s="3" customFormat="1" ht="19.5" customHeight="1">
      <c r="B213" s="328"/>
      <c r="C213" s="283"/>
      <c r="D213" s="283"/>
      <c r="E213" s="284"/>
      <c r="F213" s="282"/>
      <c r="G213" s="285"/>
      <c r="H213" s="285"/>
      <c r="I213" s="325"/>
      <c r="J213" s="330"/>
      <c r="K213" s="330"/>
      <c r="L213" s="330"/>
      <c r="M213" s="330"/>
      <c r="N213" s="330"/>
      <c r="O213" s="331"/>
      <c r="P213" s="372" t="s">
        <v>244</v>
      </c>
      <c r="Q213" s="354"/>
      <c r="R213" s="354"/>
      <c r="S213" s="354"/>
      <c r="T213" s="354"/>
      <c r="U213" s="373"/>
      <c r="V213" s="99"/>
      <c r="W213" s="99"/>
      <c r="X213" s="99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  <c r="AL213" s="165"/>
      <c r="AM213" s="165"/>
      <c r="AN213" s="165"/>
      <c r="AO213" s="165"/>
      <c r="AP213" s="165"/>
      <c r="AQ213" s="165"/>
      <c r="AR213" s="165"/>
      <c r="AS213" s="165"/>
      <c r="AT213" s="136"/>
      <c r="AU213" s="22"/>
      <c r="AW213" s="22"/>
      <c r="AX213" s="22"/>
      <c r="BQ213" s="55"/>
      <c r="BR213" s="55"/>
      <c r="BS213" s="55"/>
      <c r="BT213" s="55"/>
      <c r="BU213" s="55"/>
      <c r="BV213" s="55"/>
      <c r="BW213" s="55"/>
      <c r="BX213" s="10"/>
      <c r="BY213" s="10"/>
      <c r="BZ213" s="10"/>
      <c r="CA213" s="10"/>
      <c r="CB213" s="10"/>
      <c r="CC213" s="10"/>
      <c r="CD213" s="10"/>
    </row>
    <row r="214" spans="2:82" s="3" customFormat="1" ht="19.5" customHeight="1">
      <c r="B214" s="328"/>
      <c r="C214" s="283"/>
      <c r="D214" s="283"/>
      <c r="E214" s="284"/>
      <c r="F214" s="282"/>
      <c r="G214" s="283"/>
      <c r="H214" s="283"/>
      <c r="I214" s="284"/>
      <c r="J214" s="389"/>
      <c r="K214" s="349"/>
      <c r="L214" s="349"/>
      <c r="M214" s="349"/>
      <c r="N214" s="349"/>
      <c r="O214" s="350"/>
      <c r="P214" s="372" t="s">
        <v>226</v>
      </c>
      <c r="Q214" s="354"/>
      <c r="R214" s="354"/>
      <c r="S214" s="354"/>
      <c r="T214" s="354"/>
      <c r="U214" s="373"/>
      <c r="V214" s="99"/>
      <c r="W214" s="99"/>
      <c r="X214" s="99"/>
      <c r="Y214" s="194" t="s">
        <v>207</v>
      </c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4"/>
      <c r="AK214" s="194"/>
      <c r="AL214" s="194"/>
      <c r="AM214" s="194"/>
      <c r="AN214" s="194"/>
      <c r="AO214" s="194"/>
      <c r="AP214" s="194"/>
      <c r="AQ214" s="194"/>
      <c r="AR214" s="194"/>
      <c r="AS214" s="194"/>
      <c r="AT214" s="135"/>
      <c r="AU214" s="111"/>
      <c r="AW214" s="26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</row>
    <row r="215" spans="2:82" s="3" customFormat="1" ht="19.5" customHeight="1">
      <c r="B215" s="128"/>
      <c r="C215" s="129"/>
      <c r="D215" s="129"/>
      <c r="E215" s="129"/>
      <c r="F215" s="128"/>
      <c r="G215" s="129"/>
      <c r="H215" s="129"/>
      <c r="I215" s="129"/>
      <c r="J215" s="130"/>
      <c r="K215" s="129"/>
      <c r="L215" s="129"/>
      <c r="M215" s="129"/>
      <c r="N215" s="129"/>
      <c r="O215" s="129"/>
      <c r="P215" s="127"/>
      <c r="Q215" s="127"/>
      <c r="R215" s="127"/>
      <c r="S215" s="127"/>
      <c r="T215" s="127"/>
      <c r="U215" s="127"/>
      <c r="V215" s="109"/>
      <c r="W215" s="109"/>
      <c r="X215" s="109"/>
      <c r="Y215" s="234" t="s">
        <v>214</v>
      </c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88"/>
      <c r="AU215" s="112"/>
      <c r="AV215" s="45"/>
      <c r="AW215" s="22"/>
      <c r="AX215" s="22"/>
      <c r="BC215" s="393"/>
      <c r="BD215" s="393"/>
      <c r="BE215" s="393"/>
      <c r="BF215" s="393"/>
      <c r="BV215" s="26"/>
      <c r="BW215" s="26"/>
      <c r="BX215" s="26"/>
      <c r="BY215" s="26"/>
      <c r="BZ215" s="26"/>
      <c r="CA215" s="26"/>
      <c r="CB215" s="26"/>
      <c r="CC215" s="26"/>
      <c r="CD215" s="26"/>
    </row>
    <row r="216" spans="2:82" s="3" customFormat="1" ht="19.5" customHeight="1">
      <c r="B216" s="170" t="s">
        <v>261</v>
      </c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2"/>
      <c r="X216" s="109"/>
      <c r="Y216" s="235" t="s">
        <v>215</v>
      </c>
      <c r="Z216" s="235"/>
      <c r="AA216" s="235"/>
      <c r="AB216" s="235"/>
      <c r="AC216" s="235"/>
      <c r="AD216" s="235"/>
      <c r="AE216" s="235"/>
      <c r="AF216" s="235"/>
      <c r="AG216" s="235"/>
      <c r="AH216" s="235"/>
      <c r="AI216" s="235"/>
      <c r="AJ216" s="235"/>
      <c r="AK216" s="235"/>
      <c r="AL216" s="235"/>
      <c r="AM216" s="235"/>
      <c r="AN216" s="235"/>
      <c r="AO216" s="235"/>
      <c r="AP216" s="235"/>
      <c r="AQ216" s="235"/>
      <c r="AR216" s="235"/>
      <c r="AS216" s="235"/>
      <c r="AT216" s="134"/>
      <c r="AU216" s="113"/>
      <c r="AW216" s="22"/>
      <c r="AX216" s="84"/>
      <c r="AY216" s="10"/>
      <c r="BC216" s="393"/>
      <c r="BD216" s="393"/>
      <c r="BE216" s="393"/>
      <c r="BF216" s="393"/>
      <c r="BV216" s="26"/>
      <c r="BW216" s="26"/>
      <c r="BX216" s="26"/>
      <c r="BY216" s="26"/>
      <c r="BZ216" s="26"/>
      <c r="CA216" s="26"/>
      <c r="CB216" s="26"/>
      <c r="CC216" s="26"/>
      <c r="CD216" s="26"/>
    </row>
    <row r="217" spans="2:82" s="3" customFormat="1" ht="19.5" customHeight="1">
      <c r="B217" s="176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8"/>
      <c r="X217" s="109"/>
      <c r="Y217" s="169" t="s">
        <v>216</v>
      </c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37"/>
      <c r="AU217" s="114"/>
      <c r="AW217" s="22"/>
      <c r="AX217" s="57"/>
      <c r="AY217" s="10"/>
      <c r="BC217" s="393"/>
      <c r="BD217" s="393"/>
      <c r="BE217" s="393"/>
      <c r="BF217" s="393"/>
      <c r="BV217" s="26"/>
      <c r="BW217" s="26"/>
      <c r="BX217" s="26"/>
      <c r="BY217" s="26"/>
      <c r="BZ217" s="26"/>
      <c r="CA217" s="26"/>
      <c r="CB217" s="26"/>
      <c r="CC217" s="26"/>
      <c r="CD217" s="26"/>
    </row>
    <row r="218" spans="2:82" s="3" customFormat="1" ht="19.5" customHeight="1">
      <c r="B218" s="176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8"/>
      <c r="X218" s="109"/>
      <c r="Y218" s="195"/>
      <c r="Z218" s="196"/>
      <c r="AA218" s="196"/>
      <c r="AB218" s="197"/>
      <c r="AC218" s="182" t="s">
        <v>196</v>
      </c>
      <c r="AD218" s="183"/>
      <c r="AE218" s="183"/>
      <c r="AF218" s="183"/>
      <c r="AG218" s="183"/>
      <c r="AH218" s="183"/>
      <c r="AI218" s="183"/>
      <c r="AJ218" s="183"/>
      <c r="AK218" s="183"/>
      <c r="AL218" s="183"/>
      <c r="AM218" s="184"/>
      <c r="AN218" s="204" t="s">
        <v>199</v>
      </c>
      <c r="AO218" s="205"/>
      <c r="AP218" s="206"/>
      <c r="AQ218" s="213" t="s">
        <v>204</v>
      </c>
      <c r="AR218" s="214"/>
      <c r="AS218" s="215"/>
      <c r="AT218" s="137"/>
      <c r="AU218" s="22"/>
      <c r="AV218" s="80"/>
      <c r="AW218" s="22"/>
      <c r="AX218" s="4"/>
      <c r="AY218" s="10"/>
      <c r="BV218" s="26"/>
      <c r="BW218" s="26"/>
      <c r="BX218" s="26"/>
      <c r="BY218" s="26"/>
      <c r="BZ218" s="26"/>
      <c r="CA218" s="26"/>
      <c r="CB218" s="26"/>
      <c r="CC218" s="26"/>
      <c r="CD218" s="26"/>
    </row>
    <row r="219" spans="2:82" s="3" customFormat="1" ht="19.5" customHeight="1">
      <c r="B219" s="173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5"/>
      <c r="X219" s="22"/>
      <c r="Y219" s="198"/>
      <c r="Z219" s="199"/>
      <c r="AA219" s="199"/>
      <c r="AB219" s="200"/>
      <c r="AC219" s="222" t="s">
        <v>197</v>
      </c>
      <c r="AD219" s="223"/>
      <c r="AE219" s="223"/>
      <c r="AF219" s="223"/>
      <c r="AG219" s="223"/>
      <c r="AH219" s="223"/>
      <c r="AI219" s="224"/>
      <c r="AJ219" s="204" t="s">
        <v>198</v>
      </c>
      <c r="AK219" s="205"/>
      <c r="AL219" s="205"/>
      <c r="AM219" s="206"/>
      <c r="AN219" s="207"/>
      <c r="AO219" s="208"/>
      <c r="AP219" s="209"/>
      <c r="AQ219" s="216"/>
      <c r="AR219" s="217"/>
      <c r="AS219" s="218"/>
      <c r="AT219" s="137"/>
      <c r="AU219" s="22"/>
      <c r="AV219" s="80"/>
      <c r="AW219" s="22"/>
      <c r="AX219" s="22"/>
      <c r="BV219" s="26"/>
      <c r="BW219" s="26"/>
      <c r="BX219" s="26"/>
      <c r="BY219" s="26"/>
      <c r="BZ219" s="26"/>
      <c r="CA219" s="26"/>
      <c r="CB219" s="26"/>
      <c r="CC219" s="26"/>
      <c r="CD219" s="26"/>
    </row>
    <row r="220" spans="2:82" s="3" customFormat="1" ht="19.5" customHeight="1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01"/>
      <c r="Z220" s="202"/>
      <c r="AA220" s="202"/>
      <c r="AB220" s="203"/>
      <c r="AC220" s="225"/>
      <c r="AD220" s="226"/>
      <c r="AE220" s="226"/>
      <c r="AF220" s="226"/>
      <c r="AG220" s="226"/>
      <c r="AH220" s="226"/>
      <c r="AI220" s="227"/>
      <c r="AJ220" s="210"/>
      <c r="AK220" s="211"/>
      <c r="AL220" s="211"/>
      <c r="AM220" s="212"/>
      <c r="AN220" s="210"/>
      <c r="AO220" s="211"/>
      <c r="AP220" s="212"/>
      <c r="AQ220" s="219"/>
      <c r="AR220" s="220"/>
      <c r="AS220" s="221"/>
      <c r="AT220" s="26"/>
      <c r="AU220" s="22"/>
      <c r="AV220" s="80"/>
      <c r="AW220" s="22"/>
      <c r="AX220" s="22"/>
      <c r="BW220" s="26"/>
      <c r="BX220" s="26"/>
      <c r="BY220" s="26"/>
      <c r="BZ220" s="26"/>
      <c r="CA220" s="26"/>
      <c r="CB220" s="26"/>
      <c r="CC220" s="26"/>
      <c r="CD220" s="26"/>
    </row>
    <row r="221" spans="2:60" s="3" customFormat="1" ht="22.5" customHeight="1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7"/>
      <c r="W221" s="75"/>
      <c r="X221" s="75"/>
      <c r="Y221" s="185" t="s">
        <v>202</v>
      </c>
      <c r="Z221" s="186"/>
      <c r="AA221" s="186"/>
      <c r="AB221" s="187"/>
      <c r="AC221" s="427"/>
      <c r="AD221" s="428"/>
      <c r="AE221" s="428"/>
      <c r="AF221" s="428"/>
      <c r="AG221" s="428"/>
      <c r="AH221" s="428"/>
      <c r="AI221" s="429"/>
      <c r="AJ221" s="430"/>
      <c r="AK221" s="431"/>
      <c r="AL221" s="431"/>
      <c r="AM221" s="432"/>
      <c r="AN221" s="430"/>
      <c r="AO221" s="431"/>
      <c r="AP221" s="432"/>
      <c r="AQ221" s="433"/>
      <c r="AR221" s="434"/>
      <c r="AS221" s="435"/>
      <c r="AT221" s="80"/>
      <c r="AW221" s="26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</row>
    <row r="222" spans="2:60" s="77" customFormat="1" ht="12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W222" s="75"/>
      <c r="X222" s="75"/>
      <c r="Y222" s="75"/>
      <c r="Z222" s="75"/>
      <c r="AA222" s="75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9"/>
      <c r="AS222" s="79"/>
      <c r="AT222" s="79"/>
      <c r="AU222" s="79"/>
      <c r="AV222" s="75"/>
      <c r="AW222" s="26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</row>
    <row r="223" spans="2:50" s="77" customFormat="1" ht="12" hidden="1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V223" s="75"/>
      <c r="AW223" s="78"/>
      <c r="AX223" s="79"/>
    </row>
    <row r="224" spans="2:50" s="77" customFormat="1" ht="13.5" hidden="1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27"/>
      <c r="AK224" s="1" t="s">
        <v>159</v>
      </c>
      <c r="AL224" s="1" t="s">
        <v>126</v>
      </c>
      <c r="AM224" s="1" t="s">
        <v>160</v>
      </c>
      <c r="AN224" s="1" t="s">
        <v>161</v>
      </c>
      <c r="AO224" s="1" t="s">
        <v>131</v>
      </c>
      <c r="AP224" s="9"/>
      <c r="AQ224" s="9"/>
      <c r="AR224" s="9"/>
      <c r="AS224" s="9"/>
      <c r="AV224" s="75"/>
      <c r="AW224" s="78"/>
      <c r="AX224" s="79"/>
    </row>
    <row r="225" spans="2:50" s="77" customFormat="1" ht="13.5" hidden="1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27"/>
      <c r="AK225" s="34" t="s">
        <v>137</v>
      </c>
      <c r="AL225" s="2" t="s">
        <v>138</v>
      </c>
      <c r="AM225" s="2" t="s">
        <v>139</v>
      </c>
      <c r="AN225" s="9" t="s">
        <v>180</v>
      </c>
      <c r="AO225" s="34" t="s">
        <v>137</v>
      </c>
      <c r="AP225" s="9" t="s">
        <v>203</v>
      </c>
      <c r="AQ225" s="9"/>
      <c r="AR225" s="9"/>
      <c r="AS225" s="9"/>
      <c r="AV225" s="75"/>
      <c r="AW225" s="78"/>
      <c r="AX225" s="79"/>
    </row>
    <row r="226" spans="2:50" s="77" customFormat="1" ht="13.5" hidden="1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27"/>
      <c r="AK226" s="34" t="s">
        <v>141</v>
      </c>
      <c r="AL226" s="2" t="s">
        <v>142</v>
      </c>
      <c r="AM226" s="2" t="s">
        <v>143</v>
      </c>
      <c r="AN226" s="2" t="s">
        <v>140</v>
      </c>
      <c r="AO226" s="34" t="s">
        <v>141</v>
      </c>
      <c r="AP226" s="9" t="s">
        <v>232</v>
      </c>
      <c r="AQ226" s="9"/>
      <c r="AR226" s="9"/>
      <c r="AS226" s="9"/>
      <c r="AV226" s="75"/>
      <c r="AW226" s="78"/>
      <c r="AX226" s="79"/>
    </row>
    <row r="227" spans="2:50" s="77" customFormat="1" ht="13.5" hidden="1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27"/>
      <c r="AK227" s="34" t="s">
        <v>144</v>
      </c>
      <c r="AL227" s="2" t="s">
        <v>145</v>
      </c>
      <c r="AM227" s="2" t="s">
        <v>146</v>
      </c>
      <c r="AN227" s="2" t="s">
        <v>181</v>
      </c>
      <c r="AO227" s="34" t="s">
        <v>144</v>
      </c>
      <c r="AP227" s="9" t="s">
        <v>233</v>
      </c>
      <c r="AQ227" s="9"/>
      <c r="AR227" s="9"/>
      <c r="AS227" s="9"/>
      <c r="AV227" s="75"/>
      <c r="AW227" s="78"/>
      <c r="AX227" s="79"/>
    </row>
    <row r="228" spans="2:50" s="77" customFormat="1" ht="13.5" hidden="1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27"/>
      <c r="AK228" s="34" t="s">
        <v>147</v>
      </c>
      <c r="AL228" s="2" t="s">
        <v>148</v>
      </c>
      <c r="AM228" s="2"/>
      <c r="AN228" s="2" t="s">
        <v>182</v>
      </c>
      <c r="AO228" s="34" t="s">
        <v>147</v>
      </c>
      <c r="AP228" s="9"/>
      <c r="AQ228" s="9"/>
      <c r="AR228" s="9"/>
      <c r="AS228" s="9"/>
      <c r="AV228" s="75"/>
      <c r="AW228" s="78"/>
      <c r="AX228" s="79"/>
    </row>
    <row r="229" spans="2:50" s="77" customFormat="1" ht="13.5" hidden="1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27"/>
      <c r="AK229" s="2"/>
      <c r="AL229" s="2" t="s">
        <v>150</v>
      </c>
      <c r="AM229" s="2"/>
      <c r="AN229" s="2" t="s">
        <v>183</v>
      </c>
      <c r="AO229" s="34" t="s">
        <v>152</v>
      </c>
      <c r="AP229" s="9"/>
      <c r="AQ229" s="9"/>
      <c r="AR229" s="9"/>
      <c r="AS229" s="9"/>
      <c r="AV229" s="75"/>
      <c r="AW229" s="78"/>
      <c r="AX229" s="79"/>
    </row>
    <row r="230" spans="2:50" s="77" customFormat="1" ht="13.5" hidden="1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27"/>
      <c r="AK230" s="2"/>
      <c r="AL230" s="2" t="s">
        <v>153</v>
      </c>
      <c r="AM230" s="2"/>
      <c r="AN230" s="2" t="s">
        <v>184</v>
      </c>
      <c r="AO230" s="34" t="s">
        <v>195</v>
      </c>
      <c r="AP230" s="9"/>
      <c r="AQ230" s="9"/>
      <c r="AR230" s="9"/>
      <c r="AS230" s="9"/>
      <c r="AV230" s="75"/>
      <c r="AW230" s="78"/>
      <c r="AX230" s="79"/>
    </row>
    <row r="231" spans="2:50" s="77" customFormat="1" ht="12" hidden="1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48" t="s">
        <v>168</v>
      </c>
      <c r="AK231" s="2"/>
      <c r="AL231" s="2"/>
      <c r="AM231" s="2"/>
      <c r="AN231" s="2" t="s">
        <v>149</v>
      </c>
      <c r="AO231" s="34" t="s">
        <v>194</v>
      </c>
      <c r="AP231" s="9"/>
      <c r="AQ231" s="9"/>
      <c r="AR231" s="9"/>
      <c r="AS231" s="9"/>
      <c r="AV231" s="75"/>
      <c r="AW231" s="78"/>
      <c r="AX231" s="79"/>
    </row>
    <row r="232" spans="2:50" s="77" customFormat="1" ht="12" hidden="1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48" t="s">
        <v>178</v>
      </c>
      <c r="AK232" s="2"/>
      <c r="AL232" s="2"/>
      <c r="AM232" s="2"/>
      <c r="AN232" s="2" t="s">
        <v>151</v>
      </c>
      <c r="AO232" s="2"/>
      <c r="AP232" s="9"/>
      <c r="AQ232" s="9"/>
      <c r="AR232" s="9"/>
      <c r="AS232" s="9"/>
      <c r="AV232" s="75"/>
      <c r="AW232" s="78"/>
      <c r="AX232" s="79"/>
    </row>
    <row r="233" spans="2:50" s="77" customFormat="1" ht="12" hidden="1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48" t="s">
        <v>179</v>
      </c>
      <c r="AK233" s="1"/>
      <c r="AL233" s="1"/>
      <c r="AM233" s="43"/>
      <c r="AN233" s="2" t="s">
        <v>154</v>
      </c>
      <c r="AO233" s="2"/>
      <c r="AP233" s="9"/>
      <c r="AQ233" s="9"/>
      <c r="AR233" s="9"/>
      <c r="AS233" s="9"/>
      <c r="AV233" s="75"/>
      <c r="AW233" s="78"/>
      <c r="AX233" s="79"/>
    </row>
    <row r="234" spans="2:50" s="77" customFormat="1" ht="12" hidden="1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2"/>
      <c r="AK234" s="1"/>
      <c r="AL234" s="1"/>
      <c r="AM234" s="43"/>
      <c r="AN234" s="2" t="s">
        <v>155</v>
      </c>
      <c r="AO234" s="1"/>
      <c r="AP234" s="9"/>
      <c r="AQ234" s="9"/>
      <c r="AR234" s="9"/>
      <c r="AS234" s="9"/>
      <c r="AV234" s="75"/>
      <c r="AW234" s="78"/>
      <c r="AX234" s="79"/>
    </row>
    <row r="235" spans="2:50" s="77" customFormat="1" ht="12" hidden="1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2"/>
      <c r="AK235" s="1"/>
      <c r="AL235" s="1"/>
      <c r="AM235" s="43"/>
      <c r="AN235" s="2" t="s">
        <v>191</v>
      </c>
      <c r="AO235" s="1"/>
      <c r="AP235" s="9"/>
      <c r="AQ235" s="9"/>
      <c r="AR235" s="9"/>
      <c r="AS235" s="9"/>
      <c r="AV235" s="75"/>
      <c r="AW235" s="78"/>
      <c r="AX235" s="79"/>
    </row>
    <row r="236" spans="2:50" s="77" customFormat="1" ht="12" hidden="1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2">
        <v>1</v>
      </c>
      <c r="AK236" s="1"/>
      <c r="AL236" s="1"/>
      <c r="AM236" s="43"/>
      <c r="AN236" s="2" t="s">
        <v>156</v>
      </c>
      <c r="AO236" s="1"/>
      <c r="AP236" s="9"/>
      <c r="AQ236" s="9"/>
      <c r="AR236" s="9"/>
      <c r="AS236" s="9"/>
      <c r="AV236" s="75"/>
      <c r="AW236" s="78"/>
      <c r="AX236" s="79"/>
    </row>
    <row r="237" spans="2:49" s="77" customFormat="1" ht="12" hidden="1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2">
        <v>2</v>
      </c>
      <c r="AK237" s="1"/>
      <c r="AL237" s="1"/>
      <c r="AM237" s="43"/>
      <c r="AN237" s="1" t="s">
        <v>157</v>
      </c>
      <c r="AO237" s="1"/>
      <c r="AP237" s="9"/>
      <c r="AQ237" s="9"/>
      <c r="AR237" s="9"/>
      <c r="AS237" s="9"/>
      <c r="AV237" s="75"/>
      <c r="AW237" s="75"/>
    </row>
    <row r="238" spans="2:49" s="77" customFormat="1" ht="12" hidden="1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2">
        <v>3</v>
      </c>
      <c r="AK238" s="1"/>
      <c r="AL238" s="1"/>
      <c r="AM238" s="1"/>
      <c r="AN238" s="1" t="s">
        <v>158</v>
      </c>
      <c r="AO238" s="1"/>
      <c r="AP238" s="9"/>
      <c r="AQ238" s="9"/>
      <c r="AR238" s="9"/>
      <c r="AS238" s="9"/>
      <c r="AV238" s="75"/>
      <c r="AW238" s="75"/>
    </row>
    <row r="239" spans="2:49" s="77" customFormat="1" ht="12" hidden="1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1"/>
      <c r="AK239" s="1"/>
      <c r="AL239" s="1"/>
      <c r="AM239" s="1"/>
      <c r="AN239" s="1" t="s">
        <v>162</v>
      </c>
      <c r="AO239" s="1"/>
      <c r="AP239" s="9"/>
      <c r="AQ239" s="9"/>
      <c r="AR239" s="9"/>
      <c r="AS239" s="9"/>
      <c r="AV239" s="75"/>
      <c r="AW239" s="75"/>
    </row>
    <row r="240" spans="2:49" s="77" customFormat="1" ht="12" hidden="1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1"/>
      <c r="AK240" s="1"/>
      <c r="AL240" s="1"/>
      <c r="AM240" s="1"/>
      <c r="AN240" s="1" t="s">
        <v>163</v>
      </c>
      <c r="AO240" s="1"/>
      <c r="AP240" s="9"/>
      <c r="AQ240" s="9"/>
      <c r="AR240" s="9"/>
      <c r="AS240" s="9"/>
      <c r="AV240" s="75"/>
      <c r="AW240" s="75"/>
    </row>
    <row r="241" spans="2:49" s="77" customFormat="1" ht="12" hidden="1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9"/>
      <c r="AK241" s="9"/>
      <c r="AL241" s="9"/>
      <c r="AM241" s="9"/>
      <c r="AN241" s="1" t="s">
        <v>164</v>
      </c>
      <c r="AO241" s="1"/>
      <c r="AP241" s="9"/>
      <c r="AQ241" s="9"/>
      <c r="AR241" s="9"/>
      <c r="AS241" s="9"/>
      <c r="AV241" s="75"/>
      <c r="AW241" s="75"/>
    </row>
    <row r="242" spans="2:49" s="77" customFormat="1" ht="12" hidden="1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9"/>
      <c r="AK242" s="9"/>
      <c r="AL242" s="9"/>
      <c r="AM242" s="9"/>
      <c r="AN242" s="1" t="s">
        <v>165</v>
      </c>
      <c r="AO242" s="9"/>
      <c r="AP242" s="9"/>
      <c r="AQ242" s="9"/>
      <c r="AR242" s="9"/>
      <c r="AS242" s="9"/>
      <c r="AV242" s="75"/>
      <c r="AW242" s="75"/>
    </row>
    <row r="243" spans="2:49" s="77" customFormat="1" ht="12" hidden="1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9"/>
      <c r="AK243" s="9"/>
      <c r="AL243" s="9"/>
      <c r="AM243" s="9"/>
      <c r="AN243" s="1" t="s">
        <v>166</v>
      </c>
      <c r="AO243" s="9"/>
      <c r="AP243" s="9"/>
      <c r="AQ243" s="9"/>
      <c r="AR243" s="9"/>
      <c r="AS243" s="9"/>
      <c r="AV243" s="75"/>
      <c r="AW243" s="75"/>
    </row>
    <row r="244" spans="2:49" s="77" customFormat="1" ht="12" hidden="1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9"/>
      <c r="AK244" s="9"/>
      <c r="AL244" s="9"/>
      <c r="AM244" s="9"/>
      <c r="AN244" s="1" t="s">
        <v>167</v>
      </c>
      <c r="AO244" s="9"/>
      <c r="AP244" s="9"/>
      <c r="AQ244" s="9"/>
      <c r="AR244" s="9"/>
      <c r="AS244" s="9"/>
      <c r="AV244" s="75"/>
      <c r="AW244" s="75"/>
    </row>
    <row r="245" spans="2:49" s="77" customFormat="1" ht="12" hidden="1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9"/>
      <c r="AP245" s="9"/>
      <c r="AQ245" s="9"/>
      <c r="AR245" s="9"/>
      <c r="AS245" s="9"/>
      <c r="AV245" s="75"/>
      <c r="AW245" s="75"/>
    </row>
    <row r="246" spans="2:49" s="77" customFormat="1" ht="12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O246" s="75"/>
      <c r="AP246" s="75"/>
      <c r="AQ246" s="75"/>
      <c r="AV246" s="75"/>
      <c r="AW246" s="75"/>
    </row>
    <row r="247" spans="2:49" s="77" customFormat="1" ht="12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6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V247" s="75"/>
      <c r="AW247" s="75"/>
    </row>
  </sheetData>
  <sheetProtection password="CE28" sheet="1"/>
  <mergeCells count="906">
    <mergeCell ref="J214:O214"/>
    <mergeCell ref="BC215:BF217"/>
    <mergeCell ref="P211:U211"/>
    <mergeCell ref="Y212:AC212"/>
    <mergeCell ref="B209:E209"/>
    <mergeCell ref="F209:O209"/>
    <mergeCell ref="P209:U209"/>
    <mergeCell ref="F210:I210"/>
    <mergeCell ref="J210:M210"/>
    <mergeCell ref="N210:O210"/>
    <mergeCell ref="CP206:CQ206"/>
    <mergeCell ref="CR206:CS206"/>
    <mergeCell ref="B207:E208"/>
    <mergeCell ref="F207:I208"/>
    <mergeCell ref="J207:M208"/>
    <mergeCell ref="N207:O208"/>
    <mergeCell ref="P207:U208"/>
    <mergeCell ref="Y207:AC208"/>
    <mergeCell ref="B206:S206"/>
    <mergeCell ref="Y206:AN206"/>
    <mergeCell ref="CI206:CK206"/>
    <mergeCell ref="CL206:CM206"/>
    <mergeCell ref="CN206:CO206"/>
    <mergeCell ref="AS201:AU201"/>
    <mergeCell ref="C202:R202"/>
    <mergeCell ref="Z202:AO202"/>
    <mergeCell ref="V202:X202"/>
    <mergeCell ref="AS202:AU202"/>
    <mergeCell ref="C203:R203"/>
    <mergeCell ref="Z203:AO203"/>
    <mergeCell ref="V203:X203"/>
    <mergeCell ref="AS203:AU203"/>
    <mergeCell ref="C200:R200"/>
    <mergeCell ref="Z200:AO200"/>
    <mergeCell ref="V200:X200"/>
    <mergeCell ref="C201:R201"/>
    <mergeCell ref="Z201:AO201"/>
    <mergeCell ref="V201:X201"/>
    <mergeCell ref="C147:R147"/>
    <mergeCell ref="C148:R148"/>
    <mergeCell ref="Z195:AO195"/>
    <mergeCell ref="Z198:AO198"/>
    <mergeCell ref="Z197:AO197"/>
    <mergeCell ref="Z199:AO199"/>
    <mergeCell ref="Z173:AO173"/>
    <mergeCell ref="Z172:AO172"/>
    <mergeCell ref="Z171:AO171"/>
    <mergeCell ref="Z194:AO194"/>
    <mergeCell ref="Z133:AC133"/>
    <mergeCell ref="AD133:AG133"/>
    <mergeCell ref="AH133:AM133"/>
    <mergeCell ref="AN133:AS133"/>
    <mergeCell ref="Z135:AO135"/>
    <mergeCell ref="Z138:AD138"/>
    <mergeCell ref="AE138:AJ138"/>
    <mergeCell ref="Z131:AC131"/>
    <mergeCell ref="AD131:AM131"/>
    <mergeCell ref="AN131:AS131"/>
    <mergeCell ref="Z132:AC132"/>
    <mergeCell ref="AN132:AS132"/>
    <mergeCell ref="AD132:AG132"/>
    <mergeCell ref="AH132:AM132"/>
    <mergeCell ref="AS123:AT123"/>
    <mergeCell ref="AD128:AM128"/>
    <mergeCell ref="AN129:AS129"/>
    <mergeCell ref="AH130:AK130"/>
    <mergeCell ref="AL130:AM130"/>
    <mergeCell ref="AD126:AG127"/>
    <mergeCell ref="AH126:AK127"/>
    <mergeCell ref="AL126:AM127"/>
    <mergeCell ref="AN128:AS128"/>
    <mergeCell ref="AD130:AG130"/>
    <mergeCell ref="Z119:AO119"/>
    <mergeCell ref="Z118:AO118"/>
    <mergeCell ref="C119:R119"/>
    <mergeCell ref="Z113:AO113"/>
    <mergeCell ref="C114:R114"/>
    <mergeCell ref="AL129:AM129"/>
    <mergeCell ref="Z121:AO121"/>
    <mergeCell ref="C120:R120"/>
    <mergeCell ref="C121:R121"/>
    <mergeCell ref="C127:R127"/>
    <mergeCell ref="AH56:AM56"/>
    <mergeCell ref="C63:R63"/>
    <mergeCell ref="C62:R62"/>
    <mergeCell ref="C60:R60"/>
    <mergeCell ref="C59:R59"/>
    <mergeCell ref="C58:R58"/>
    <mergeCell ref="C57:R57"/>
    <mergeCell ref="C61:R61"/>
    <mergeCell ref="B213:E213"/>
    <mergeCell ref="P213:U213"/>
    <mergeCell ref="B214:E214"/>
    <mergeCell ref="F214:I214"/>
    <mergeCell ref="P214:U214"/>
    <mergeCell ref="B212:E212"/>
    <mergeCell ref="F212:O212"/>
    <mergeCell ref="P212:U212"/>
    <mergeCell ref="F213:I213"/>
    <mergeCell ref="J213:O213"/>
    <mergeCell ref="CR208:CS208"/>
    <mergeCell ref="Z196:AO196"/>
    <mergeCell ref="B211:E211"/>
    <mergeCell ref="F211:I211"/>
    <mergeCell ref="J211:M211"/>
    <mergeCell ref="Y209:AC209"/>
    <mergeCell ref="B210:E210"/>
    <mergeCell ref="P210:U210"/>
    <mergeCell ref="Y210:AC210"/>
    <mergeCell ref="N211:O211"/>
    <mergeCell ref="AS176:AU176"/>
    <mergeCell ref="CR207:CS207"/>
    <mergeCell ref="CE207:CG207"/>
    <mergeCell ref="CI207:CK207"/>
    <mergeCell ref="CL207:CM207"/>
    <mergeCell ref="AS204:AT204"/>
    <mergeCell ref="AS182:AU182"/>
    <mergeCell ref="AS183:AU183"/>
    <mergeCell ref="AS184:AU184"/>
    <mergeCell ref="CE206:CG206"/>
    <mergeCell ref="Z179:AO179"/>
    <mergeCell ref="Z178:AO178"/>
    <mergeCell ref="Z177:AO177"/>
    <mergeCell ref="Z176:AO176"/>
    <mergeCell ref="Z175:AO175"/>
    <mergeCell ref="Z174:AO174"/>
    <mergeCell ref="Z185:AO185"/>
    <mergeCell ref="Z184:AO184"/>
    <mergeCell ref="Z183:AO183"/>
    <mergeCell ref="Z182:AO182"/>
    <mergeCell ref="Z181:AO181"/>
    <mergeCell ref="Z180:AO180"/>
    <mergeCell ref="Z192:AO192"/>
    <mergeCell ref="Z191:AO191"/>
    <mergeCell ref="Z190:AO190"/>
    <mergeCell ref="Z189:AO189"/>
    <mergeCell ref="Z188:AO188"/>
    <mergeCell ref="V188:X188"/>
    <mergeCell ref="C185:R185"/>
    <mergeCell ref="C199:R199"/>
    <mergeCell ref="C198:R198"/>
    <mergeCell ref="C197:R197"/>
    <mergeCell ref="C196:R196"/>
    <mergeCell ref="V176:X176"/>
    <mergeCell ref="V177:X177"/>
    <mergeCell ref="V178:X178"/>
    <mergeCell ref="V179:X179"/>
    <mergeCell ref="V186:X186"/>
    <mergeCell ref="C174:R174"/>
    <mergeCell ref="C173:R173"/>
    <mergeCell ref="C172:R172"/>
    <mergeCell ref="C171:R171"/>
    <mergeCell ref="C195:R195"/>
    <mergeCell ref="C194:R194"/>
    <mergeCell ref="C193:R193"/>
    <mergeCell ref="C192:R192"/>
    <mergeCell ref="C191:R191"/>
    <mergeCell ref="C175:R175"/>
    <mergeCell ref="C184:R184"/>
    <mergeCell ref="C183:R183"/>
    <mergeCell ref="C182:R182"/>
    <mergeCell ref="C181:R181"/>
    <mergeCell ref="C180:R180"/>
    <mergeCell ref="C190:R190"/>
    <mergeCell ref="C189:R189"/>
    <mergeCell ref="C188:R188"/>
    <mergeCell ref="C187:R187"/>
    <mergeCell ref="C186:R186"/>
    <mergeCell ref="F157:J157"/>
    <mergeCell ref="R157:U157"/>
    <mergeCell ref="B158:F158"/>
    <mergeCell ref="B157:E157"/>
    <mergeCell ref="N157:P157"/>
    <mergeCell ref="AB159:AG159"/>
    <mergeCell ref="C142:R142"/>
    <mergeCell ref="C143:R143"/>
    <mergeCell ref="Z143:AT143"/>
    <mergeCell ref="C146:R146"/>
    <mergeCell ref="C144:R144"/>
    <mergeCell ref="C145:R145"/>
    <mergeCell ref="Z145:AT145"/>
    <mergeCell ref="Z144:AT144"/>
    <mergeCell ref="V142:X142"/>
    <mergeCell ref="V143:X143"/>
    <mergeCell ref="C138:R138"/>
    <mergeCell ref="C139:R139"/>
    <mergeCell ref="C140:R140"/>
    <mergeCell ref="AW140:AW141"/>
    <mergeCell ref="C141:R141"/>
    <mergeCell ref="Z140:AD140"/>
    <mergeCell ref="Z139:AD139"/>
    <mergeCell ref="V139:X139"/>
    <mergeCell ref="V140:X140"/>
    <mergeCell ref="V141:X141"/>
    <mergeCell ref="C133:R133"/>
    <mergeCell ref="C134:R134"/>
    <mergeCell ref="V134:X134"/>
    <mergeCell ref="C137:R137"/>
    <mergeCell ref="C135:R135"/>
    <mergeCell ref="C136:R136"/>
    <mergeCell ref="C130:R130"/>
    <mergeCell ref="Z130:AC130"/>
    <mergeCell ref="Z125:AQ125"/>
    <mergeCell ref="C124:R124"/>
    <mergeCell ref="C128:R128"/>
    <mergeCell ref="Z128:AC128"/>
    <mergeCell ref="C129:R129"/>
    <mergeCell ref="Z126:AC127"/>
    <mergeCell ref="C126:R126"/>
    <mergeCell ref="Z129:AC129"/>
    <mergeCell ref="C122:R122"/>
    <mergeCell ref="C125:R125"/>
    <mergeCell ref="C123:R123"/>
    <mergeCell ref="Z120:AO120"/>
    <mergeCell ref="Z122:AO122"/>
    <mergeCell ref="V125:X125"/>
    <mergeCell ref="Z117:AO117"/>
    <mergeCell ref="C116:R116"/>
    <mergeCell ref="Z116:AO116"/>
    <mergeCell ref="C117:R117"/>
    <mergeCell ref="C118:R118"/>
    <mergeCell ref="V116:X116"/>
    <mergeCell ref="V117:X117"/>
    <mergeCell ref="V118:X118"/>
    <mergeCell ref="Z114:AO114"/>
    <mergeCell ref="C115:R115"/>
    <mergeCell ref="Z115:AO115"/>
    <mergeCell ref="V115:X115"/>
    <mergeCell ref="Z109:AO109"/>
    <mergeCell ref="C110:R110"/>
    <mergeCell ref="Z110:AO110"/>
    <mergeCell ref="Z111:AO111"/>
    <mergeCell ref="C112:R112"/>
    <mergeCell ref="Z112:AO112"/>
    <mergeCell ref="C107:R107"/>
    <mergeCell ref="Z107:AO107"/>
    <mergeCell ref="V107:X107"/>
    <mergeCell ref="AS107:AU107"/>
    <mergeCell ref="C108:R108"/>
    <mergeCell ref="Z108:AO108"/>
    <mergeCell ref="V108:X108"/>
    <mergeCell ref="AS108:AU108"/>
    <mergeCell ref="C105:R105"/>
    <mergeCell ref="Z105:AO105"/>
    <mergeCell ref="V105:X105"/>
    <mergeCell ref="AS105:AU105"/>
    <mergeCell ref="C106:R106"/>
    <mergeCell ref="Z106:AO106"/>
    <mergeCell ref="V106:X106"/>
    <mergeCell ref="AS106:AU106"/>
    <mergeCell ref="C103:R103"/>
    <mergeCell ref="Z103:AO103"/>
    <mergeCell ref="V103:X103"/>
    <mergeCell ref="AS103:AU103"/>
    <mergeCell ref="C104:R104"/>
    <mergeCell ref="Z104:AO104"/>
    <mergeCell ref="V104:X104"/>
    <mergeCell ref="AS104:AU104"/>
    <mergeCell ref="C100:R100"/>
    <mergeCell ref="Z100:AO100"/>
    <mergeCell ref="C101:R101"/>
    <mergeCell ref="Z101:AO101"/>
    <mergeCell ref="C102:R102"/>
    <mergeCell ref="Z102:AO102"/>
    <mergeCell ref="V102:X102"/>
    <mergeCell ref="C94:R94"/>
    <mergeCell ref="C97:R97"/>
    <mergeCell ref="Z97:AO97"/>
    <mergeCell ref="Z96:AO96"/>
    <mergeCell ref="Z98:AO98"/>
    <mergeCell ref="AX98:AX99"/>
    <mergeCell ref="C99:R99"/>
    <mergeCell ref="Z99:AO99"/>
    <mergeCell ref="V94:X94"/>
    <mergeCell ref="V95:X95"/>
    <mergeCell ref="P6:U6"/>
    <mergeCell ref="B6:F6"/>
    <mergeCell ref="R3:U3"/>
    <mergeCell ref="G6:M6"/>
    <mergeCell ref="B8:C8"/>
    <mergeCell ref="B89:P89"/>
    <mergeCell ref="C69:R69"/>
    <mergeCell ref="C70:R70"/>
    <mergeCell ref="C71:R71"/>
    <mergeCell ref="C68:R68"/>
    <mergeCell ref="N3:P3"/>
    <mergeCell ref="B13:X13"/>
    <mergeCell ref="C33:R33"/>
    <mergeCell ref="Z18:AO18"/>
    <mergeCell ref="Z30:AO30"/>
    <mergeCell ref="D8:J8"/>
    <mergeCell ref="Z17:AO17"/>
    <mergeCell ref="B15:B16"/>
    <mergeCell ref="C15:R16"/>
    <mergeCell ref="S15:S16"/>
    <mergeCell ref="CI208:CK208"/>
    <mergeCell ref="CE208:CG208"/>
    <mergeCell ref="C98:R98"/>
    <mergeCell ref="BU172:BV172"/>
    <mergeCell ref="BK173:BL173"/>
    <mergeCell ref="BO172:BP172"/>
    <mergeCell ref="BQ172:BR172"/>
    <mergeCell ref="BK172:BL172"/>
    <mergeCell ref="BM172:BN172"/>
    <mergeCell ref="BM173:BN173"/>
    <mergeCell ref="CP208:CQ208"/>
    <mergeCell ref="CN208:CO208"/>
    <mergeCell ref="BU173:BV173"/>
    <mergeCell ref="AW196:AW197"/>
    <mergeCell ref="AX175:AX177"/>
    <mergeCell ref="AX186:AX187"/>
    <mergeCell ref="CL208:CM208"/>
    <mergeCell ref="CN207:CO207"/>
    <mergeCell ref="BS173:BT173"/>
    <mergeCell ref="CP207:CQ207"/>
    <mergeCell ref="BO173:BP173"/>
    <mergeCell ref="BQ173:BR173"/>
    <mergeCell ref="BS172:BT172"/>
    <mergeCell ref="BK166:BL167"/>
    <mergeCell ref="BU168:BV168"/>
    <mergeCell ref="BS167:BT167"/>
    <mergeCell ref="BM167:BN167"/>
    <mergeCell ref="BK171:BL171"/>
    <mergeCell ref="BQ171:BR171"/>
    <mergeCell ref="BO171:BP171"/>
    <mergeCell ref="BS166:BV166"/>
    <mergeCell ref="BM168:BN168"/>
    <mergeCell ref="AW168:AX168"/>
    <mergeCell ref="AW127:AW128"/>
    <mergeCell ref="BK168:BL168"/>
    <mergeCell ref="AW123:AW124"/>
    <mergeCell ref="AW146:AW147"/>
    <mergeCell ref="BO168:BP168"/>
    <mergeCell ref="BM166:BR166"/>
    <mergeCell ref="BQ168:BR168"/>
    <mergeCell ref="BS168:BT168"/>
    <mergeCell ref="BU167:BV167"/>
    <mergeCell ref="BO167:BP167"/>
    <mergeCell ref="BQ167:BR167"/>
    <mergeCell ref="BM171:BN171"/>
    <mergeCell ref="BS171:BT171"/>
    <mergeCell ref="BU171:BV171"/>
    <mergeCell ref="AW14:AX14"/>
    <mergeCell ref="BX155:BZ156"/>
    <mergeCell ref="BV155:BW156"/>
    <mergeCell ref="BQ155:BU156"/>
    <mergeCell ref="AW69:AW70"/>
    <mergeCell ref="BM155:BN156"/>
    <mergeCell ref="BO155:BP156"/>
    <mergeCell ref="AW91:AX91"/>
    <mergeCell ref="C96:R96"/>
    <mergeCell ref="B80:E80"/>
    <mergeCell ref="F80:J80"/>
    <mergeCell ref="C95:R95"/>
    <mergeCell ref="AX21:AX22"/>
    <mergeCell ref="AW46:AW47"/>
    <mergeCell ref="AW50:AW51"/>
    <mergeCell ref="AW63:AW64"/>
    <mergeCell ref="AF89:AT89"/>
    <mergeCell ref="AN56:AS56"/>
    <mergeCell ref="AS92:AU93"/>
    <mergeCell ref="AB8:AG8"/>
    <mergeCell ref="F3:J3"/>
    <mergeCell ref="B3:E3"/>
    <mergeCell ref="C109:R109"/>
    <mergeCell ref="B85:C85"/>
    <mergeCell ref="Z26:AO26"/>
    <mergeCell ref="Z39:AO39"/>
    <mergeCell ref="Z38:AO38"/>
    <mergeCell ref="Z29:AO29"/>
    <mergeCell ref="Y92:Y93"/>
    <mergeCell ref="Z92:AO93"/>
    <mergeCell ref="AP92:AP93"/>
    <mergeCell ref="AB82:AG82"/>
    <mergeCell ref="AQ92:AQ93"/>
    <mergeCell ref="AR92:AR93"/>
    <mergeCell ref="M8:N8"/>
    <mergeCell ref="Q8:S8"/>
    <mergeCell ref="T8:U8"/>
    <mergeCell ref="C17:R17"/>
    <mergeCell ref="Z24:AO24"/>
    <mergeCell ref="Z23:AO23"/>
    <mergeCell ref="Z21:AO21"/>
    <mergeCell ref="Z20:AO20"/>
    <mergeCell ref="Z19:AO19"/>
    <mergeCell ref="AF12:AT12"/>
    <mergeCell ref="Z36:AO36"/>
    <mergeCell ref="C37:R37"/>
    <mergeCell ref="V36:X36"/>
    <mergeCell ref="Z22:AO22"/>
    <mergeCell ref="Z40:AO40"/>
    <mergeCell ref="Z41:AO41"/>
    <mergeCell ref="Z32:AO32"/>
    <mergeCell ref="Z34:AO34"/>
    <mergeCell ref="Z33:AO33"/>
    <mergeCell ref="C34:R34"/>
    <mergeCell ref="B2:AU2"/>
    <mergeCell ref="AQ3:AS3"/>
    <mergeCell ref="AT3:AU3"/>
    <mergeCell ref="Z44:AO44"/>
    <mergeCell ref="Z45:AO45"/>
    <mergeCell ref="C38:R38"/>
    <mergeCell ref="C36:R36"/>
    <mergeCell ref="C35:R35"/>
    <mergeCell ref="Z35:AO35"/>
    <mergeCell ref="Z37:AO37"/>
    <mergeCell ref="V22:X22"/>
    <mergeCell ref="V23:X23"/>
    <mergeCell ref="C30:R30"/>
    <mergeCell ref="C29:R29"/>
    <mergeCell ref="C32:R32"/>
    <mergeCell ref="C31:R31"/>
    <mergeCell ref="V21:X21"/>
    <mergeCell ref="Z43:AO43"/>
    <mergeCell ref="I4:U4"/>
    <mergeCell ref="C21:R21"/>
    <mergeCell ref="Z25:AO25"/>
    <mergeCell ref="T15:T16"/>
    <mergeCell ref="U15:U16"/>
    <mergeCell ref="V15:X16"/>
    <mergeCell ref="Y15:Y16"/>
    <mergeCell ref="Z15:AO16"/>
    <mergeCell ref="Y13:AU13"/>
    <mergeCell ref="C41:R41"/>
    <mergeCell ref="C28:R28"/>
    <mergeCell ref="C27:R27"/>
    <mergeCell ref="C26:R26"/>
    <mergeCell ref="C22:R22"/>
    <mergeCell ref="C18:R18"/>
    <mergeCell ref="C39:R39"/>
    <mergeCell ref="V19:X19"/>
    <mergeCell ref="V20:X20"/>
    <mergeCell ref="Z31:AO31"/>
    <mergeCell ref="Z28:AO28"/>
    <mergeCell ref="Z27:AO27"/>
    <mergeCell ref="AN49:AS50"/>
    <mergeCell ref="AB5:AG5"/>
    <mergeCell ref="C20:R20"/>
    <mergeCell ref="C19:R19"/>
    <mergeCell ref="C25:R25"/>
    <mergeCell ref="C24:R24"/>
    <mergeCell ref="C23:R23"/>
    <mergeCell ref="C44:R44"/>
    <mergeCell ref="C43:R43"/>
    <mergeCell ref="C50:R50"/>
    <mergeCell ref="AD51:AM51"/>
    <mergeCell ref="C40:R40"/>
    <mergeCell ref="AN52:AS52"/>
    <mergeCell ref="AD49:AG50"/>
    <mergeCell ref="AH49:AK50"/>
    <mergeCell ref="Z48:AQ48"/>
    <mergeCell ref="Z42:AO42"/>
    <mergeCell ref="AN51:AS51"/>
    <mergeCell ref="C49:R49"/>
    <mergeCell ref="C48:R48"/>
    <mergeCell ref="C56:R56"/>
    <mergeCell ref="C55:R55"/>
    <mergeCell ref="C54:R54"/>
    <mergeCell ref="C53:R53"/>
    <mergeCell ref="AN54:AS54"/>
    <mergeCell ref="AN55:AS55"/>
    <mergeCell ref="Z54:AC54"/>
    <mergeCell ref="AL49:AM50"/>
    <mergeCell ref="C51:R51"/>
    <mergeCell ref="C42:R42"/>
    <mergeCell ref="C45:R45"/>
    <mergeCell ref="C47:R47"/>
    <mergeCell ref="C52:R52"/>
    <mergeCell ref="Z51:AC51"/>
    <mergeCell ref="V44:X44"/>
    <mergeCell ref="V45:X45"/>
    <mergeCell ref="C46:R46"/>
    <mergeCell ref="AT80:AU80"/>
    <mergeCell ref="AQ81:AS81"/>
    <mergeCell ref="AT81:AU81"/>
    <mergeCell ref="Z52:AC52"/>
    <mergeCell ref="AD52:AG52"/>
    <mergeCell ref="AL52:AM52"/>
    <mergeCell ref="Z55:AC55"/>
    <mergeCell ref="Z56:AC56"/>
    <mergeCell ref="AD54:AM54"/>
    <mergeCell ref="AD56:AG56"/>
    <mergeCell ref="C113:R113"/>
    <mergeCell ref="C131:R131"/>
    <mergeCell ref="Z94:AO94"/>
    <mergeCell ref="C64:R64"/>
    <mergeCell ref="BK155:BL156"/>
    <mergeCell ref="AN130:AS130"/>
    <mergeCell ref="Z66:AT66"/>
    <mergeCell ref="Z68:AT68"/>
    <mergeCell ref="AQ80:AS80"/>
    <mergeCell ref="Z95:AO95"/>
    <mergeCell ref="AB162:AG162"/>
    <mergeCell ref="Q162:S162"/>
    <mergeCell ref="T162:U162"/>
    <mergeCell ref="B160:F160"/>
    <mergeCell ref="I158:U158"/>
    <mergeCell ref="C111:R111"/>
    <mergeCell ref="G160:M160"/>
    <mergeCell ref="P160:U160"/>
    <mergeCell ref="B162:C162"/>
    <mergeCell ref="B149:R149"/>
    <mergeCell ref="G83:M83"/>
    <mergeCell ref="P83:U83"/>
    <mergeCell ref="R80:U80"/>
    <mergeCell ref="N80:P80"/>
    <mergeCell ref="C67:R67"/>
    <mergeCell ref="S72:U72"/>
    <mergeCell ref="B1:AU1"/>
    <mergeCell ref="D85:J85"/>
    <mergeCell ref="M85:N85"/>
    <mergeCell ref="Q85:S85"/>
    <mergeCell ref="T85:U85"/>
    <mergeCell ref="AB85:AG85"/>
    <mergeCell ref="B81:F81"/>
    <mergeCell ref="I81:U81"/>
    <mergeCell ref="C66:R66"/>
    <mergeCell ref="B83:F83"/>
    <mergeCell ref="B12:P12"/>
    <mergeCell ref="Z63:AD63"/>
    <mergeCell ref="Z58:AO58"/>
    <mergeCell ref="AH52:AK52"/>
    <mergeCell ref="AL53:AM53"/>
    <mergeCell ref="AH53:AK53"/>
    <mergeCell ref="V52:X52"/>
    <mergeCell ref="Z49:AC50"/>
    <mergeCell ref="V49:X49"/>
    <mergeCell ref="V51:X51"/>
    <mergeCell ref="Z83:AP83"/>
    <mergeCell ref="Z86:AN86"/>
    <mergeCell ref="AQ4:AS4"/>
    <mergeCell ref="AT4:AU4"/>
    <mergeCell ref="Z6:AP6"/>
    <mergeCell ref="Z9:AN9"/>
    <mergeCell ref="B79:AU79"/>
    <mergeCell ref="AN53:AS53"/>
    <mergeCell ref="B14:AU14"/>
    <mergeCell ref="B4:F4"/>
    <mergeCell ref="V72:W72"/>
    <mergeCell ref="Y46:AO46"/>
    <mergeCell ref="AP46:AR46"/>
    <mergeCell ref="AS46:AT46"/>
    <mergeCell ref="B78:AU78"/>
    <mergeCell ref="AD53:AG53"/>
    <mergeCell ref="C65:R65"/>
    <mergeCell ref="Z53:AC53"/>
    <mergeCell ref="AD55:AG55"/>
    <mergeCell ref="AH55:AM55"/>
    <mergeCell ref="S149:U149"/>
    <mergeCell ref="V149:W149"/>
    <mergeCell ref="Y123:AO123"/>
    <mergeCell ref="AP123:AR123"/>
    <mergeCell ref="C177:R177"/>
    <mergeCell ref="C176:R176"/>
    <mergeCell ref="D162:J162"/>
    <mergeCell ref="M162:N162"/>
    <mergeCell ref="C132:R132"/>
    <mergeCell ref="Z160:AP160"/>
    <mergeCell ref="AP204:AR204"/>
    <mergeCell ref="B155:AU155"/>
    <mergeCell ref="B156:AU156"/>
    <mergeCell ref="AQ157:AS157"/>
    <mergeCell ref="AT157:AU157"/>
    <mergeCell ref="AQ158:AS158"/>
    <mergeCell ref="AT158:AU158"/>
    <mergeCell ref="C179:R179"/>
    <mergeCell ref="C178:R178"/>
    <mergeCell ref="B166:P166"/>
    <mergeCell ref="Z163:AN163"/>
    <mergeCell ref="B167:AU167"/>
    <mergeCell ref="B168:X168"/>
    <mergeCell ref="Y168:AU168"/>
    <mergeCell ref="B204:R204"/>
    <mergeCell ref="S204:U204"/>
    <mergeCell ref="V204:W204"/>
    <mergeCell ref="Y204:AO204"/>
    <mergeCell ref="B169:B170"/>
    <mergeCell ref="C169:R170"/>
    <mergeCell ref="B90:X90"/>
    <mergeCell ref="Y90:AU90"/>
    <mergeCell ref="B91:AU91"/>
    <mergeCell ref="B72:R72"/>
    <mergeCell ref="V59:X59"/>
    <mergeCell ref="V60:X60"/>
    <mergeCell ref="V61:X61"/>
    <mergeCell ref="V66:X66"/>
    <mergeCell ref="V67:X67"/>
    <mergeCell ref="V68:X68"/>
    <mergeCell ref="AP15:AP16"/>
    <mergeCell ref="AQ15:AQ16"/>
    <mergeCell ref="AR15:AR16"/>
    <mergeCell ref="AS15:AU16"/>
    <mergeCell ref="V17:X17"/>
    <mergeCell ref="V18:X18"/>
    <mergeCell ref="AS17:AU17"/>
    <mergeCell ref="AS18:AU18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V33:X33"/>
    <mergeCell ref="V34:X34"/>
    <mergeCell ref="V35:X35"/>
    <mergeCell ref="V37:X37"/>
    <mergeCell ref="V38:X38"/>
    <mergeCell ref="V39:X39"/>
    <mergeCell ref="V40:X40"/>
    <mergeCell ref="V41:X41"/>
    <mergeCell ref="V42:X42"/>
    <mergeCell ref="V43:X43"/>
    <mergeCell ref="V46:X46"/>
    <mergeCell ref="V47:X47"/>
    <mergeCell ref="V48:X48"/>
    <mergeCell ref="V50:X50"/>
    <mergeCell ref="V53:X53"/>
    <mergeCell ref="V54:X54"/>
    <mergeCell ref="V55:X55"/>
    <mergeCell ref="V56:X56"/>
    <mergeCell ref="V57:X57"/>
    <mergeCell ref="V58:X58"/>
    <mergeCell ref="V62:X62"/>
    <mergeCell ref="V63:X63"/>
    <mergeCell ref="V64:X64"/>
    <mergeCell ref="V65:X65"/>
    <mergeCell ref="V69:X69"/>
    <mergeCell ref="V70:X70"/>
    <mergeCell ref="V71:X71"/>
    <mergeCell ref="AS19:AU19"/>
    <mergeCell ref="AS20:AU20"/>
    <mergeCell ref="AS21:AU21"/>
    <mergeCell ref="AS22:AU22"/>
    <mergeCell ref="AS23:AU23"/>
    <mergeCell ref="AS24:AU24"/>
    <mergeCell ref="AS25:AU25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AS42:AU42"/>
    <mergeCell ref="AS43:AU43"/>
    <mergeCell ref="AS44:AU44"/>
    <mergeCell ref="AS45:AU45"/>
    <mergeCell ref="Z69:AT69"/>
    <mergeCell ref="AQ60:AU60"/>
    <mergeCell ref="AE61:AJ61"/>
    <mergeCell ref="AK61:AM61"/>
    <mergeCell ref="AN61:AO61"/>
    <mergeCell ref="AQ61:AR61"/>
    <mergeCell ref="AS61:AU61"/>
    <mergeCell ref="Z70:AC72"/>
    <mergeCell ref="Z73:AC73"/>
    <mergeCell ref="AD71:AJ72"/>
    <mergeCell ref="AK71:AN72"/>
    <mergeCell ref="AD70:AN70"/>
    <mergeCell ref="Z64:AD64"/>
    <mergeCell ref="AE64:AJ64"/>
    <mergeCell ref="AK64:AM64"/>
    <mergeCell ref="AN64:AO64"/>
    <mergeCell ref="Z67:AT67"/>
    <mergeCell ref="AO70:AQ72"/>
    <mergeCell ref="AR70:AT72"/>
    <mergeCell ref="AD73:AJ73"/>
    <mergeCell ref="AK73:AN73"/>
    <mergeCell ref="AO73:AQ73"/>
    <mergeCell ref="AR73:AT73"/>
    <mergeCell ref="Z59:AD60"/>
    <mergeCell ref="AE59:AO59"/>
    <mergeCell ref="AE60:AJ60"/>
    <mergeCell ref="AK60:AM60"/>
    <mergeCell ref="AN60:AO60"/>
    <mergeCell ref="AK62:AM62"/>
    <mergeCell ref="AN62:AO62"/>
    <mergeCell ref="AE62:AJ62"/>
    <mergeCell ref="Z61:AD61"/>
    <mergeCell ref="Z62:AD62"/>
    <mergeCell ref="AQ62:AR62"/>
    <mergeCell ref="AS62:AU62"/>
    <mergeCell ref="AE63:AJ63"/>
    <mergeCell ref="AK63:AM63"/>
    <mergeCell ref="AN63:AO63"/>
    <mergeCell ref="AQ63:AR63"/>
    <mergeCell ref="AS63:AU63"/>
    <mergeCell ref="B92:B93"/>
    <mergeCell ref="C92:R93"/>
    <mergeCell ref="S92:S93"/>
    <mergeCell ref="T92:T93"/>
    <mergeCell ref="U92:U93"/>
    <mergeCell ref="V92:X93"/>
    <mergeCell ref="V96:X96"/>
    <mergeCell ref="V97:X97"/>
    <mergeCell ref="V98:X98"/>
    <mergeCell ref="V99:X99"/>
    <mergeCell ref="V100:X100"/>
    <mergeCell ref="V101:X101"/>
    <mergeCell ref="V109:X109"/>
    <mergeCell ref="V110:X110"/>
    <mergeCell ref="V111:X111"/>
    <mergeCell ref="V112:X112"/>
    <mergeCell ref="V113:X113"/>
    <mergeCell ref="V114:X114"/>
    <mergeCell ref="V119:X119"/>
    <mergeCell ref="V120:X120"/>
    <mergeCell ref="V121:X121"/>
    <mergeCell ref="V122:X122"/>
    <mergeCell ref="V123:X123"/>
    <mergeCell ref="V124:X124"/>
    <mergeCell ref="V126:X126"/>
    <mergeCell ref="V127:X127"/>
    <mergeCell ref="V128:X128"/>
    <mergeCell ref="V129:X129"/>
    <mergeCell ref="V130:X130"/>
    <mergeCell ref="V131:X131"/>
    <mergeCell ref="V132:X132"/>
    <mergeCell ref="V133:X133"/>
    <mergeCell ref="V135:X135"/>
    <mergeCell ref="V136:X136"/>
    <mergeCell ref="V137:X137"/>
    <mergeCell ref="V138:X138"/>
    <mergeCell ref="V144:X144"/>
    <mergeCell ref="V145:X145"/>
    <mergeCell ref="V146:X146"/>
    <mergeCell ref="V147:X147"/>
    <mergeCell ref="V148:X148"/>
    <mergeCell ref="AS94:AU94"/>
    <mergeCell ref="AS95:AU95"/>
    <mergeCell ref="AS96:AU96"/>
    <mergeCell ref="AS97:AU97"/>
    <mergeCell ref="AS98:AU98"/>
    <mergeCell ref="AS99:AU99"/>
    <mergeCell ref="AS100:AU100"/>
    <mergeCell ref="AS101:AU101"/>
    <mergeCell ref="AS109:AU109"/>
    <mergeCell ref="AS110:AU110"/>
    <mergeCell ref="AS111:AU111"/>
    <mergeCell ref="AS102:AU102"/>
    <mergeCell ref="AS112:AU112"/>
    <mergeCell ref="AS113:AU113"/>
    <mergeCell ref="AS114:AU114"/>
    <mergeCell ref="AS116:AU116"/>
    <mergeCell ref="AS117:AU117"/>
    <mergeCell ref="AS118:AU118"/>
    <mergeCell ref="AS115:AU115"/>
    <mergeCell ref="AS119:AU119"/>
    <mergeCell ref="AS120:AU120"/>
    <mergeCell ref="AS121:AU121"/>
    <mergeCell ref="AS122:AU122"/>
    <mergeCell ref="Z136:AD137"/>
    <mergeCell ref="AE136:AO136"/>
    <mergeCell ref="AE137:AJ137"/>
    <mergeCell ref="AK137:AM137"/>
    <mergeCell ref="AN137:AO137"/>
    <mergeCell ref="AQ137:AU137"/>
    <mergeCell ref="AN126:AS127"/>
    <mergeCell ref="AD129:AG129"/>
    <mergeCell ref="AH129:AK129"/>
    <mergeCell ref="AK138:AM138"/>
    <mergeCell ref="AN138:AO138"/>
    <mergeCell ref="AQ138:AR138"/>
    <mergeCell ref="AS138:AU138"/>
    <mergeCell ref="AE139:AJ139"/>
    <mergeCell ref="AK139:AM139"/>
    <mergeCell ref="AN139:AO139"/>
    <mergeCell ref="AQ139:AR139"/>
    <mergeCell ref="AS139:AU139"/>
    <mergeCell ref="AE140:AJ140"/>
    <mergeCell ref="AK140:AM140"/>
    <mergeCell ref="AN140:AO140"/>
    <mergeCell ref="AQ140:AR140"/>
    <mergeCell ref="AS140:AU140"/>
    <mergeCell ref="Z141:AD141"/>
    <mergeCell ref="AE141:AJ141"/>
    <mergeCell ref="AK141:AM141"/>
    <mergeCell ref="AN141:AO141"/>
    <mergeCell ref="Z146:AT146"/>
    <mergeCell ref="Z147:AC149"/>
    <mergeCell ref="AD147:AN147"/>
    <mergeCell ref="AO147:AQ149"/>
    <mergeCell ref="AR147:AT149"/>
    <mergeCell ref="AD148:AJ149"/>
    <mergeCell ref="AK148:AN149"/>
    <mergeCell ref="Z150:AC150"/>
    <mergeCell ref="AD150:AJ150"/>
    <mergeCell ref="AK150:AN150"/>
    <mergeCell ref="AO150:AQ150"/>
    <mergeCell ref="AR150:AT150"/>
    <mergeCell ref="S169:S170"/>
    <mergeCell ref="T169:T170"/>
    <mergeCell ref="U169:U170"/>
    <mergeCell ref="V169:X170"/>
    <mergeCell ref="Y169:Y170"/>
    <mergeCell ref="Z169:AO170"/>
    <mergeCell ref="AP169:AP170"/>
    <mergeCell ref="AQ169:AQ170"/>
    <mergeCell ref="AR169:AR170"/>
    <mergeCell ref="AS169:AU170"/>
    <mergeCell ref="V171:X171"/>
    <mergeCell ref="V172:X172"/>
    <mergeCell ref="V173:X173"/>
    <mergeCell ref="V174:X174"/>
    <mergeCell ref="V175:X175"/>
    <mergeCell ref="AS171:AU171"/>
    <mergeCell ref="AS172:AU172"/>
    <mergeCell ref="AS173:AU173"/>
    <mergeCell ref="AS174:AU174"/>
    <mergeCell ref="AS175:AU175"/>
    <mergeCell ref="V190:X190"/>
    <mergeCell ref="V191:X191"/>
    <mergeCell ref="V192:X192"/>
    <mergeCell ref="V193:X193"/>
    <mergeCell ref="V194:X194"/>
    <mergeCell ref="V180:X180"/>
    <mergeCell ref="V181:X181"/>
    <mergeCell ref="V182:X182"/>
    <mergeCell ref="V183:X183"/>
    <mergeCell ref="V184:X184"/>
    <mergeCell ref="AS177:AU177"/>
    <mergeCell ref="AS178:AU178"/>
    <mergeCell ref="AS179:AU179"/>
    <mergeCell ref="AS180:AU180"/>
    <mergeCell ref="AS181:AU181"/>
    <mergeCell ref="V189:X189"/>
    <mergeCell ref="V185:X185"/>
    <mergeCell ref="V187:X187"/>
    <mergeCell ref="Z187:AO187"/>
    <mergeCell ref="Z186:AO186"/>
    <mergeCell ref="AS193:AU193"/>
    <mergeCell ref="V195:X195"/>
    <mergeCell ref="V196:X196"/>
    <mergeCell ref="V197:X197"/>
    <mergeCell ref="V198:X198"/>
    <mergeCell ref="V199:X199"/>
    <mergeCell ref="Z193:AO193"/>
    <mergeCell ref="AS198:AU198"/>
    <mergeCell ref="AS185:AU185"/>
    <mergeCell ref="AS186:AU186"/>
    <mergeCell ref="AS187:AU187"/>
    <mergeCell ref="AS188:AU188"/>
    <mergeCell ref="AS200:AU200"/>
    <mergeCell ref="AS189:AU189"/>
    <mergeCell ref="AS190:AU190"/>
    <mergeCell ref="AS191:AU191"/>
    <mergeCell ref="AS192:AU192"/>
    <mergeCell ref="AM208:AN208"/>
    <mergeCell ref="AS194:AU194"/>
    <mergeCell ref="AD209:AI209"/>
    <mergeCell ref="AJ209:AL209"/>
    <mergeCell ref="AM209:AN209"/>
    <mergeCell ref="AP209:AQ209"/>
    <mergeCell ref="AR209:AT209"/>
    <mergeCell ref="AS195:AU195"/>
    <mergeCell ref="AS196:AU196"/>
    <mergeCell ref="AS197:AU197"/>
    <mergeCell ref="AJ219:AM220"/>
    <mergeCell ref="AS199:AU199"/>
    <mergeCell ref="AD211:AI211"/>
    <mergeCell ref="AJ211:AL211"/>
    <mergeCell ref="AM211:AN211"/>
    <mergeCell ref="AP211:AQ211"/>
    <mergeCell ref="AR211:AT211"/>
    <mergeCell ref="AD207:AN207"/>
    <mergeCell ref="AD208:AI208"/>
    <mergeCell ref="AJ208:AL208"/>
    <mergeCell ref="AD210:AI210"/>
    <mergeCell ref="AJ210:AL210"/>
    <mergeCell ref="AM210:AN210"/>
    <mergeCell ref="AP210:AQ210"/>
    <mergeCell ref="Y215:AS215"/>
    <mergeCell ref="Y216:AS216"/>
    <mergeCell ref="Y211:AC211"/>
    <mergeCell ref="Y221:AB221"/>
    <mergeCell ref="AC221:AI221"/>
    <mergeCell ref="AJ221:AM221"/>
    <mergeCell ref="AN221:AP221"/>
    <mergeCell ref="AQ221:AS221"/>
    <mergeCell ref="AD212:AI212"/>
    <mergeCell ref="AJ212:AL212"/>
    <mergeCell ref="AM212:AN212"/>
    <mergeCell ref="Y214:AS214"/>
    <mergeCell ref="Y218:AB220"/>
    <mergeCell ref="Y217:AS217"/>
    <mergeCell ref="B75:AU76"/>
    <mergeCell ref="B152:AU153"/>
    <mergeCell ref="B216:W219"/>
    <mergeCell ref="AR210:AT210"/>
    <mergeCell ref="AP208:AT208"/>
    <mergeCell ref="AC218:AM218"/>
    <mergeCell ref="AN218:AP220"/>
    <mergeCell ref="AQ218:AS220"/>
    <mergeCell ref="AC219:AI220"/>
  </mergeCells>
  <dataValidations count="9">
    <dataValidation type="list" allowBlank="1" showInputMessage="1" showErrorMessage="1" sqref="AO81:AQ81 AO158:AQ158 AO4:AQ4">
      <formula1>$AK$225:$AK$228</formula1>
    </dataValidation>
    <dataValidation type="list" allowBlank="1" showInputMessage="1" showErrorMessage="1" sqref="K161:L161 Z162:AA162 AD162:AE162 AD8:AE8 K84:L84 AH162:AI162 AH85:AI85 AD85:AE85 Z8:AA8 AH8:AI8 Z85:AA85 K7:L7">
      <formula1>$AJ$225:$AJ$228</formula1>
    </dataValidation>
    <dataValidation type="list" allowBlank="1" showInputMessage="1" showErrorMessage="1" sqref="O162 O85 O8">
      <formula1>$AO$225:$AO$231</formula1>
    </dataValidation>
    <dataValidation type="list" allowBlank="1" showInputMessage="1" showErrorMessage="1" sqref="T162:U162 T85:U85 T8:U8">
      <formula1>$AM$225:$AM$227</formula1>
    </dataValidation>
    <dataValidation type="list" allowBlank="1" showInputMessage="1" showErrorMessage="1" sqref="AT81 AT158 AT4 AX4:BI4 AX158:BI158 AX81:BI81">
      <formula1>$AL$225:$AL$230</formula1>
    </dataValidation>
    <dataValidation type="list" allowBlank="1" showInputMessage="1" showErrorMessage="1" sqref="F157 I80:J80 F80 I3:J3 I157:J157 F3">
      <formula1>$AJ$231:$AJ$233</formula1>
    </dataValidation>
    <dataValidation type="list" allowBlank="1" showInputMessage="1" showErrorMessage="1" sqref="D85:J85 D162:J162 D8:J8">
      <formula1>$AN$225:$AN$244</formula1>
    </dataValidation>
    <dataValidation type="list" allowBlank="1" showInputMessage="1" showErrorMessage="1" sqref="AD73:AD74 AK150:AK151 AO150:AO151 AO73:AO74 AK73:AK74 AN221 AC221 AJ221 AD150:AD151">
      <formula1>$AP$225:$AP$226</formula1>
    </dataValidation>
    <dataValidation type="list" allowBlank="1" showInputMessage="1" showErrorMessage="1" sqref="AQ221 AU149 AR73:AR74 AU72 AT220 AR150:AR151">
      <formula1>$AP$225:$AP$227</formula1>
    </dataValidation>
  </dataValidations>
  <printOptions horizontalCentered="1"/>
  <pageMargins left="0.4724409448818898" right="0.31496062992125984" top="0.3937007874015748" bottom="0.1968503937007874" header="0.4330708661417323" footer="0.2362204724409449"/>
  <pageSetup firstPageNumber="73" useFirstPageNumber="1" horizontalDpi="600" verticalDpi="600" orientation="portrait" paperSize="9" scale="66" r:id="rId2"/>
  <rowBreaks count="2" manualBreakCount="2">
    <brk id="76" max="46" man="1"/>
    <brk id="153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CQ114"/>
  <sheetViews>
    <sheetView view="pageBreakPreview" zoomScaleSheetLayoutView="100" workbookViewId="0" topLeftCell="A1">
      <selection activeCell="B1" sqref="B1:AU1"/>
    </sheetView>
  </sheetViews>
  <sheetFormatPr defaultColWidth="8.875" defaultRowHeight="12.75"/>
  <cols>
    <col min="1" max="1" width="0.74609375" style="76" customWidth="1"/>
    <col min="2" max="2" width="3.125" style="75" customWidth="1"/>
    <col min="3" max="3" width="2.00390625" style="75" customWidth="1"/>
    <col min="4" max="4" width="0.74609375" style="75" customWidth="1"/>
    <col min="5" max="5" width="2.00390625" style="75" customWidth="1"/>
    <col min="6" max="6" width="3.125" style="75" customWidth="1"/>
    <col min="7" max="7" width="2.00390625" style="75" customWidth="1"/>
    <col min="8" max="8" width="0.74609375" style="75" customWidth="1"/>
    <col min="9" max="9" width="2.00390625" style="75" customWidth="1"/>
    <col min="10" max="10" width="3.125" style="75" customWidth="1"/>
    <col min="11" max="11" width="2.00390625" style="75" customWidth="1"/>
    <col min="12" max="12" width="0.74609375" style="75" customWidth="1"/>
    <col min="13" max="13" width="2.00390625" style="75" customWidth="1"/>
    <col min="14" max="14" width="3.125" style="75" customWidth="1"/>
    <col min="15" max="15" width="8.625" style="75" customWidth="1"/>
    <col min="16" max="16" width="3.625" style="75" customWidth="1"/>
    <col min="17" max="18" width="4.125" style="75" customWidth="1"/>
    <col min="19" max="21" width="5.00390625" style="75" customWidth="1"/>
    <col min="22" max="22" width="3.125" style="76" customWidth="1"/>
    <col min="23" max="24" width="5.125" style="75" customWidth="1"/>
    <col min="25" max="25" width="3.125" style="75" customWidth="1"/>
    <col min="26" max="26" width="2.00390625" style="75" customWidth="1"/>
    <col min="27" max="27" width="0.74609375" style="75" customWidth="1"/>
    <col min="28" max="28" width="2.00390625" style="75" customWidth="1"/>
    <col min="29" max="29" width="3.125" style="75" customWidth="1"/>
    <col min="30" max="30" width="2.00390625" style="75" customWidth="1"/>
    <col min="31" max="31" width="0.74609375" style="75" customWidth="1"/>
    <col min="32" max="32" width="2.00390625" style="75" customWidth="1"/>
    <col min="33" max="33" width="3.125" style="75" customWidth="1"/>
    <col min="34" max="34" width="2.00390625" style="75" customWidth="1"/>
    <col min="35" max="35" width="0.74609375" style="75" customWidth="1"/>
    <col min="36" max="36" width="2.00390625" style="75" customWidth="1"/>
    <col min="37" max="37" width="3.125" style="75" customWidth="1"/>
    <col min="38" max="38" width="3.875" style="75" customWidth="1"/>
    <col min="39" max="41" width="4.00390625" style="75" customWidth="1"/>
    <col min="42" max="43" width="5.00390625" style="75" customWidth="1"/>
    <col min="44" max="44" width="5.00390625" style="76" customWidth="1"/>
    <col min="45" max="45" width="3.125" style="76" customWidth="1"/>
    <col min="46" max="47" width="5.25390625" style="76" customWidth="1"/>
    <col min="48" max="48" width="3.125" style="75" customWidth="1"/>
    <col min="49" max="49" width="4.625" style="75" customWidth="1"/>
    <col min="50" max="61" width="3.75390625" style="76" customWidth="1"/>
    <col min="62" max="63" width="2.875" style="76" customWidth="1"/>
    <col min="64" max="70" width="4.75390625" style="76" customWidth="1"/>
    <col min="71" max="91" width="3.00390625" style="76" customWidth="1"/>
    <col min="92" max="16384" width="8.875" style="76" customWidth="1"/>
  </cols>
  <sheetData>
    <row r="1" spans="2:47" ht="24" customHeight="1"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</row>
    <row r="2" spans="2:61" s="3" customFormat="1" ht="24" customHeight="1">
      <c r="B2" s="309" t="s">
        <v>231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</row>
    <row r="3" spans="2:49" s="3" customFormat="1" ht="15" customHeight="1">
      <c r="B3" s="310" t="s">
        <v>262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W3" s="6"/>
    </row>
    <row r="4" spans="2:61" s="2" customFormat="1" ht="16.5" customHeight="1">
      <c r="B4" s="311" t="s">
        <v>192</v>
      </c>
      <c r="C4" s="311"/>
      <c r="D4" s="311"/>
      <c r="E4" s="311"/>
      <c r="F4" s="396" t="s">
        <v>168</v>
      </c>
      <c r="G4" s="396"/>
      <c r="H4" s="396"/>
      <c r="I4" s="396"/>
      <c r="J4" s="396"/>
      <c r="K4" s="29"/>
      <c r="L4" s="29"/>
      <c r="M4" s="31"/>
      <c r="N4" s="339"/>
      <c r="O4" s="339"/>
      <c r="P4" s="339"/>
      <c r="Q4" s="41"/>
      <c r="R4" s="339"/>
      <c r="S4" s="339"/>
      <c r="T4" s="339"/>
      <c r="U4" s="339"/>
      <c r="V4" s="31"/>
      <c r="W4" s="31"/>
      <c r="X4" s="31"/>
      <c r="Y4" s="31"/>
      <c r="Z4" s="29"/>
      <c r="AA4" s="29"/>
      <c r="AB4" s="31"/>
      <c r="AC4" s="31"/>
      <c r="AD4" s="29"/>
      <c r="AE4" s="29"/>
      <c r="AF4" s="35" t="s">
        <v>127</v>
      </c>
      <c r="AH4" s="29"/>
      <c r="AI4" s="29"/>
      <c r="AO4" s="50"/>
      <c r="AP4" s="50"/>
      <c r="AQ4" s="311" t="s">
        <v>125</v>
      </c>
      <c r="AR4" s="311"/>
      <c r="AS4" s="311"/>
      <c r="AT4" s="311" t="s">
        <v>126</v>
      </c>
      <c r="AU4" s="31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</row>
    <row r="5" spans="1:61" s="2" customFormat="1" ht="16.5" customHeight="1">
      <c r="A5" s="106"/>
      <c r="B5" s="338"/>
      <c r="C5" s="338"/>
      <c r="D5" s="338"/>
      <c r="E5" s="338"/>
      <c r="F5" s="338"/>
      <c r="G5" s="29"/>
      <c r="H5" s="2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50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45"/>
      <c r="AP5" s="145"/>
      <c r="AQ5" s="311" t="s">
        <v>141</v>
      </c>
      <c r="AR5" s="311"/>
      <c r="AS5" s="311"/>
      <c r="AT5" s="312" t="s">
        <v>138</v>
      </c>
      <c r="AU5" s="312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</row>
    <row r="6" spans="1:49" s="2" customFormat="1" ht="17.25" customHeight="1">
      <c r="A6" s="36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38"/>
      <c r="W6" s="40"/>
      <c r="X6" s="40"/>
      <c r="Y6" s="31"/>
      <c r="Z6" s="50"/>
      <c r="AA6" s="50"/>
      <c r="AB6" s="351" t="s">
        <v>129</v>
      </c>
      <c r="AC6" s="351"/>
      <c r="AD6" s="351"/>
      <c r="AE6" s="351"/>
      <c r="AF6" s="351"/>
      <c r="AG6" s="351"/>
      <c r="AH6" s="32"/>
      <c r="AI6" s="32"/>
      <c r="AJ6" s="31"/>
      <c r="AK6" s="31"/>
      <c r="AL6" s="31"/>
      <c r="AM6" s="31"/>
      <c r="AN6" s="31"/>
      <c r="AW6" s="40"/>
    </row>
    <row r="7" spans="1:49" s="2" customFormat="1" ht="16.5" customHeight="1">
      <c r="A7" s="39"/>
      <c r="B7" s="311" t="s">
        <v>193</v>
      </c>
      <c r="C7" s="311"/>
      <c r="D7" s="311"/>
      <c r="E7" s="311"/>
      <c r="F7" s="311"/>
      <c r="G7" s="311">
        <v>30001</v>
      </c>
      <c r="H7" s="311"/>
      <c r="I7" s="311"/>
      <c r="J7" s="311"/>
      <c r="K7" s="311"/>
      <c r="L7" s="311"/>
      <c r="M7" s="311"/>
      <c r="N7" s="28"/>
      <c r="O7" s="33" t="s">
        <v>218</v>
      </c>
      <c r="P7" s="311" t="s">
        <v>246</v>
      </c>
      <c r="Q7" s="311"/>
      <c r="R7" s="311"/>
      <c r="S7" s="311"/>
      <c r="T7" s="311"/>
      <c r="U7" s="311"/>
      <c r="V7" s="63"/>
      <c r="W7" s="64"/>
      <c r="X7" s="64"/>
      <c r="Y7" s="65" t="s">
        <v>133</v>
      </c>
      <c r="Z7" s="424" t="s">
        <v>200</v>
      </c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1" t="s">
        <v>134</v>
      </c>
      <c r="AW7" s="31"/>
    </row>
    <row r="8" spans="1:49" s="2" customFormat="1" ht="16.5" customHeight="1">
      <c r="A8" s="39"/>
      <c r="B8" s="90"/>
      <c r="C8" s="89"/>
      <c r="D8" s="89"/>
      <c r="E8" s="89"/>
      <c r="F8" s="89"/>
      <c r="G8" s="89"/>
      <c r="H8" s="89"/>
      <c r="I8" s="89" t="s">
        <v>128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63"/>
      <c r="W8" s="65"/>
      <c r="X8" s="65"/>
      <c r="Y8" s="69"/>
      <c r="Z8" s="62"/>
      <c r="AA8" s="62"/>
      <c r="AB8" s="69"/>
      <c r="AC8" s="69"/>
      <c r="AD8" s="62"/>
      <c r="AE8" s="62"/>
      <c r="AF8" s="69"/>
      <c r="AG8" s="69"/>
      <c r="AH8" s="62"/>
      <c r="AI8" s="62"/>
      <c r="AJ8" s="69"/>
      <c r="AK8" s="69"/>
      <c r="AL8" s="69"/>
      <c r="AM8" s="69"/>
      <c r="AN8" s="69"/>
      <c r="AO8" s="69"/>
      <c r="AW8" s="40"/>
    </row>
    <row r="9" spans="1:49" s="2" customFormat="1" ht="16.5" customHeight="1">
      <c r="A9" s="39"/>
      <c r="B9" s="320" t="s">
        <v>130</v>
      </c>
      <c r="C9" s="321"/>
      <c r="D9" s="317" t="s">
        <v>140</v>
      </c>
      <c r="E9" s="318"/>
      <c r="F9" s="318"/>
      <c r="G9" s="318"/>
      <c r="H9" s="318"/>
      <c r="I9" s="318"/>
      <c r="J9" s="319"/>
      <c r="K9" s="62"/>
      <c r="L9" s="62"/>
      <c r="M9" s="320" t="s">
        <v>131</v>
      </c>
      <c r="N9" s="321"/>
      <c r="O9" s="67" t="s">
        <v>144</v>
      </c>
      <c r="P9" s="68"/>
      <c r="Q9" s="320" t="s">
        <v>132</v>
      </c>
      <c r="R9" s="335"/>
      <c r="S9" s="336"/>
      <c r="T9" s="337" t="s">
        <v>139</v>
      </c>
      <c r="U9" s="336"/>
      <c r="V9" s="63"/>
      <c r="W9" s="64"/>
      <c r="X9" s="64"/>
      <c r="Y9" s="64"/>
      <c r="Z9" s="64"/>
      <c r="AA9" s="64"/>
      <c r="AB9" s="322" t="s">
        <v>135</v>
      </c>
      <c r="AC9" s="322"/>
      <c r="AD9" s="322"/>
      <c r="AE9" s="322"/>
      <c r="AF9" s="322"/>
      <c r="AG9" s="322"/>
      <c r="AH9" s="66"/>
      <c r="AI9" s="66"/>
      <c r="AJ9" s="64"/>
      <c r="AK9" s="64"/>
      <c r="AL9" s="64"/>
      <c r="AM9" s="64"/>
      <c r="AN9" s="64"/>
      <c r="AO9" s="69"/>
      <c r="AW9" s="31"/>
    </row>
    <row r="10" spans="1:49" s="2" customFormat="1" ht="16.5" customHeight="1">
      <c r="A10" s="92"/>
      <c r="B10" s="93"/>
      <c r="C10" s="93"/>
      <c r="D10" s="70"/>
      <c r="E10" s="70"/>
      <c r="F10" s="70"/>
      <c r="G10" s="70"/>
      <c r="H10" s="70"/>
      <c r="I10" s="70"/>
      <c r="J10" s="70"/>
      <c r="K10" s="94"/>
      <c r="L10" s="94"/>
      <c r="M10" s="93"/>
      <c r="N10" s="93"/>
      <c r="O10" s="94"/>
      <c r="P10" s="93"/>
      <c r="Q10" s="93"/>
      <c r="R10" s="93"/>
      <c r="S10" s="93"/>
      <c r="T10" s="93"/>
      <c r="U10" s="93"/>
      <c r="V10" s="95"/>
      <c r="W10" s="64"/>
      <c r="X10" s="64"/>
      <c r="Y10" s="65" t="s">
        <v>133</v>
      </c>
      <c r="Z10" s="322" t="s">
        <v>247</v>
      </c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05"/>
      <c r="AO10" s="61" t="s">
        <v>136</v>
      </c>
      <c r="AQ10" s="41" t="s">
        <v>134</v>
      </c>
      <c r="AW10" s="31"/>
    </row>
    <row r="11" spans="1:49" s="1" customFormat="1" ht="11.25" customHeight="1">
      <c r="A11" s="96"/>
      <c r="B11" s="97"/>
      <c r="C11" s="97"/>
      <c r="D11" s="97"/>
      <c r="E11" s="37"/>
      <c r="F11" s="37"/>
      <c r="G11" s="97"/>
      <c r="H11" s="97"/>
      <c r="I11" s="37"/>
      <c r="J11" s="37"/>
      <c r="K11" s="97"/>
      <c r="L11" s="97"/>
      <c r="M11" s="97"/>
      <c r="N11" s="97"/>
      <c r="O11" s="97"/>
      <c r="P11" s="98"/>
      <c r="Q11" s="97"/>
      <c r="R11" s="97"/>
      <c r="S11" s="97"/>
      <c r="T11" s="97"/>
      <c r="U11" s="97"/>
      <c r="V11" s="98"/>
      <c r="W11" s="27"/>
      <c r="X11" s="27"/>
      <c r="Y11" s="27"/>
      <c r="Z11" s="52"/>
      <c r="AA11" s="52"/>
      <c r="AB11" s="51"/>
      <c r="AC11" s="51"/>
      <c r="AD11" s="52"/>
      <c r="AE11" s="52"/>
      <c r="AF11" s="58"/>
      <c r="AG11" s="58"/>
      <c r="AH11" s="52"/>
      <c r="AI11" s="52"/>
      <c r="AJ11" s="42"/>
      <c r="AK11" s="42"/>
      <c r="AL11" s="27"/>
      <c r="AM11" s="27"/>
      <c r="AN11" s="27"/>
      <c r="AW11" s="27"/>
    </row>
    <row r="12" spans="2:49" s="1" customFormat="1" ht="3" customHeight="1">
      <c r="B12" s="30"/>
      <c r="C12" s="30"/>
      <c r="D12" s="30"/>
      <c r="E12" s="32"/>
      <c r="F12" s="32"/>
      <c r="G12" s="30"/>
      <c r="H12" s="30"/>
      <c r="I12" s="32"/>
      <c r="J12" s="32"/>
      <c r="K12" s="30"/>
      <c r="L12" s="30"/>
      <c r="M12" s="30"/>
      <c r="N12" s="30"/>
      <c r="O12" s="30"/>
      <c r="P12" s="27"/>
      <c r="Q12" s="30"/>
      <c r="R12" s="30"/>
      <c r="S12" s="30"/>
      <c r="T12" s="30"/>
      <c r="U12" s="30"/>
      <c r="V12" s="27"/>
      <c r="W12" s="27"/>
      <c r="X12" s="27"/>
      <c r="Y12" s="27"/>
      <c r="Z12" s="30"/>
      <c r="AA12" s="30"/>
      <c r="AB12" s="27"/>
      <c r="AC12" s="27"/>
      <c r="AD12" s="30"/>
      <c r="AE12" s="30"/>
      <c r="AF12" s="42"/>
      <c r="AG12" s="42"/>
      <c r="AH12" s="30"/>
      <c r="AI12" s="30"/>
      <c r="AJ12" s="42"/>
      <c r="AK12" s="42"/>
      <c r="AL12" s="27"/>
      <c r="AM12" s="27"/>
      <c r="AN12" s="27"/>
      <c r="AW12" s="27"/>
    </row>
    <row r="13" spans="2:61" s="3" customFormat="1" ht="13.5" customHeight="1">
      <c r="B13" s="316" t="s">
        <v>170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7"/>
      <c r="R13" s="7"/>
      <c r="S13" s="7"/>
      <c r="T13" s="7"/>
      <c r="U13" s="7"/>
      <c r="V13" s="7"/>
      <c r="W13" s="6"/>
      <c r="X13" s="6"/>
      <c r="Y13" s="6"/>
      <c r="Z13" s="6"/>
      <c r="AA13" s="6"/>
      <c r="AB13" s="6"/>
      <c r="AC13" s="6"/>
      <c r="AD13" s="6"/>
      <c r="AE13" s="6"/>
      <c r="AF13" s="361" t="s">
        <v>99</v>
      </c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8"/>
      <c r="AV13" s="8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2:61" s="9" customFormat="1" ht="13.5" customHeight="1">
      <c r="B14" s="300" t="s">
        <v>252</v>
      </c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1" t="s">
        <v>2</v>
      </c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</row>
    <row r="15" spans="2:60" s="9" customFormat="1" ht="13.5" customHeight="1">
      <c r="B15" s="300" t="s">
        <v>251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W15" s="340"/>
      <c r="AX15" s="340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2:61" s="11" customFormat="1" ht="15.75" customHeight="1">
      <c r="B16" s="295" t="s">
        <v>100</v>
      </c>
      <c r="C16" s="261" t="s">
        <v>222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97"/>
      <c r="S16" s="257" t="s">
        <v>3</v>
      </c>
      <c r="T16" s="259" t="s">
        <v>256</v>
      </c>
      <c r="U16" s="259" t="s">
        <v>257</v>
      </c>
      <c r="V16" s="262" t="s">
        <v>248</v>
      </c>
      <c r="W16" s="262"/>
      <c r="X16" s="263"/>
      <c r="Y16" s="355" t="s">
        <v>171</v>
      </c>
      <c r="Z16" s="261" t="s">
        <v>225</v>
      </c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97"/>
      <c r="AP16" s="257" t="s">
        <v>3</v>
      </c>
      <c r="AQ16" s="259" t="s">
        <v>224</v>
      </c>
      <c r="AR16" s="421" t="s">
        <v>223</v>
      </c>
      <c r="AS16" s="261" t="s">
        <v>248</v>
      </c>
      <c r="AT16" s="262"/>
      <c r="AU16" s="263"/>
      <c r="AW16" s="26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2:61" s="11" customFormat="1" ht="15.75" customHeight="1">
      <c r="B17" s="296"/>
      <c r="C17" s="264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98"/>
      <c r="S17" s="258"/>
      <c r="T17" s="260"/>
      <c r="U17" s="260"/>
      <c r="V17" s="265"/>
      <c r="W17" s="265"/>
      <c r="X17" s="266"/>
      <c r="Y17" s="356"/>
      <c r="Z17" s="264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98"/>
      <c r="AP17" s="258"/>
      <c r="AQ17" s="260"/>
      <c r="AR17" s="422"/>
      <c r="AS17" s="264"/>
      <c r="AT17" s="265"/>
      <c r="AU17" s="266"/>
      <c r="AW17" s="26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</row>
    <row r="18" spans="2:61" s="9" customFormat="1" ht="16.5" customHeight="1">
      <c r="B18" s="12">
        <v>1</v>
      </c>
      <c r="C18" s="419" t="s">
        <v>219</v>
      </c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157" t="s">
        <v>4</v>
      </c>
      <c r="T18" s="141">
        <v>2</v>
      </c>
      <c r="U18" s="141">
        <v>2</v>
      </c>
      <c r="V18" s="185"/>
      <c r="W18" s="186"/>
      <c r="X18" s="187"/>
      <c r="Y18" s="23">
        <v>100</v>
      </c>
      <c r="Z18" s="313" t="s">
        <v>5</v>
      </c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13" t="s">
        <v>6</v>
      </c>
      <c r="AQ18" s="141">
        <v>2</v>
      </c>
      <c r="AR18" s="152">
        <v>2</v>
      </c>
      <c r="AS18" s="185"/>
      <c r="AT18" s="186"/>
      <c r="AU18" s="187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2:61" s="9" customFormat="1" ht="16.5" customHeight="1">
      <c r="B19" s="12">
        <v>2</v>
      </c>
      <c r="C19" s="394" t="s">
        <v>7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150" t="s">
        <v>4</v>
      </c>
      <c r="T19" s="141">
        <v>2</v>
      </c>
      <c r="U19" s="141">
        <v>2</v>
      </c>
      <c r="V19" s="185" t="s">
        <v>259</v>
      </c>
      <c r="W19" s="186"/>
      <c r="X19" s="187"/>
      <c r="Y19" s="23">
        <v>101</v>
      </c>
      <c r="Z19" s="313" t="s">
        <v>8</v>
      </c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4"/>
      <c r="AN19" s="314"/>
      <c r="AO19" s="314"/>
      <c r="AP19" s="13" t="s">
        <v>6</v>
      </c>
      <c r="AQ19" s="141">
        <v>2</v>
      </c>
      <c r="AR19" s="152">
        <v>2</v>
      </c>
      <c r="AS19" s="185"/>
      <c r="AT19" s="186"/>
      <c r="AU19" s="187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2:61" s="9" customFormat="1" ht="16.5" customHeight="1">
      <c r="B20" s="12">
        <v>3</v>
      </c>
      <c r="C20" s="313" t="s">
        <v>240</v>
      </c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150" t="s">
        <v>4</v>
      </c>
      <c r="T20" s="141">
        <v>2</v>
      </c>
      <c r="U20" s="141">
        <v>2</v>
      </c>
      <c r="V20" s="185"/>
      <c r="W20" s="186"/>
      <c r="X20" s="187"/>
      <c r="Y20" s="23">
        <v>102</v>
      </c>
      <c r="Z20" s="313" t="s">
        <v>172</v>
      </c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13" t="s">
        <v>6</v>
      </c>
      <c r="AQ20" s="141">
        <v>2</v>
      </c>
      <c r="AR20" s="152">
        <v>2</v>
      </c>
      <c r="AS20" s="185"/>
      <c r="AT20" s="186"/>
      <c r="AU20" s="187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</row>
    <row r="21" spans="2:61" s="9" customFormat="1" ht="16.5" customHeight="1">
      <c r="B21" s="12">
        <v>4</v>
      </c>
      <c r="C21" s="394" t="s">
        <v>9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150" t="s">
        <v>4</v>
      </c>
      <c r="T21" s="141">
        <v>2</v>
      </c>
      <c r="U21" s="141">
        <v>2</v>
      </c>
      <c r="V21" s="185"/>
      <c r="W21" s="186"/>
      <c r="X21" s="187"/>
      <c r="Y21" s="23">
        <v>103</v>
      </c>
      <c r="Z21" s="313" t="s">
        <v>10</v>
      </c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13" t="s">
        <v>6</v>
      </c>
      <c r="AQ21" s="141">
        <v>2</v>
      </c>
      <c r="AR21" s="152">
        <v>2</v>
      </c>
      <c r="AS21" s="185"/>
      <c r="AT21" s="186"/>
      <c r="AU21" s="187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2:61" s="9" customFormat="1" ht="16.5" customHeight="1">
      <c r="B22" s="12">
        <v>5</v>
      </c>
      <c r="C22" s="394" t="s">
        <v>241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150" t="s">
        <v>11</v>
      </c>
      <c r="T22" s="141">
        <v>2</v>
      </c>
      <c r="U22" s="141">
        <v>2</v>
      </c>
      <c r="V22" s="185"/>
      <c r="W22" s="186"/>
      <c r="X22" s="187"/>
      <c r="Y22" s="23">
        <v>104</v>
      </c>
      <c r="Z22" s="313" t="s">
        <v>13</v>
      </c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13" t="s">
        <v>6</v>
      </c>
      <c r="AQ22" s="141">
        <v>2</v>
      </c>
      <c r="AR22" s="152">
        <v>2</v>
      </c>
      <c r="AS22" s="185"/>
      <c r="AT22" s="186"/>
      <c r="AU22" s="187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2:61" s="9" customFormat="1" ht="16.5" customHeight="1">
      <c r="B23" s="12">
        <v>6</v>
      </c>
      <c r="C23" s="394" t="s">
        <v>235</v>
      </c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150" t="s">
        <v>11</v>
      </c>
      <c r="T23" s="141">
        <v>2</v>
      </c>
      <c r="U23" s="141">
        <v>2</v>
      </c>
      <c r="V23" s="185" t="s">
        <v>258</v>
      </c>
      <c r="W23" s="186"/>
      <c r="X23" s="187"/>
      <c r="Y23" s="101">
        <v>105</v>
      </c>
      <c r="Z23" s="359" t="s">
        <v>14</v>
      </c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85" t="s">
        <v>6</v>
      </c>
      <c r="AQ23" s="141">
        <v>6</v>
      </c>
      <c r="AR23" s="152"/>
      <c r="AS23" s="185"/>
      <c r="AT23" s="186"/>
      <c r="AU23" s="187"/>
      <c r="AW23" s="26"/>
      <c r="AX23" s="340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2:61" s="9" customFormat="1" ht="16.5" customHeight="1">
      <c r="B24" s="12">
        <v>7</v>
      </c>
      <c r="C24" s="394" t="s">
        <v>16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150" t="s">
        <v>4</v>
      </c>
      <c r="T24" s="141">
        <v>2</v>
      </c>
      <c r="U24" s="141">
        <v>2</v>
      </c>
      <c r="V24" s="185"/>
      <c r="W24" s="186"/>
      <c r="X24" s="187"/>
      <c r="Y24" s="23">
        <v>106</v>
      </c>
      <c r="Z24" s="313" t="s">
        <v>17</v>
      </c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13" t="s">
        <v>6</v>
      </c>
      <c r="AQ24" s="141">
        <v>2</v>
      </c>
      <c r="AR24" s="152"/>
      <c r="AS24" s="185"/>
      <c r="AT24" s="186"/>
      <c r="AU24" s="187"/>
      <c r="AW24" s="26"/>
      <c r="AX24" s="340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2:61" s="9" customFormat="1" ht="16.5" customHeight="1">
      <c r="B25" s="12">
        <v>8</v>
      </c>
      <c r="C25" s="394" t="s">
        <v>22</v>
      </c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416"/>
      <c r="S25" s="150" t="s">
        <v>4</v>
      </c>
      <c r="T25" s="141">
        <v>2</v>
      </c>
      <c r="U25" s="141"/>
      <c r="V25" s="185"/>
      <c r="W25" s="186"/>
      <c r="X25" s="187"/>
      <c r="Y25" s="23">
        <v>107</v>
      </c>
      <c r="Z25" s="313" t="s">
        <v>20</v>
      </c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13" t="s">
        <v>6</v>
      </c>
      <c r="AQ25" s="141">
        <v>2</v>
      </c>
      <c r="AR25" s="152"/>
      <c r="AS25" s="185"/>
      <c r="AT25" s="186"/>
      <c r="AU25" s="187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2:61" s="9" customFormat="1" ht="16.5" customHeight="1">
      <c r="B26" s="12">
        <v>9</v>
      </c>
      <c r="C26" s="394" t="s">
        <v>25</v>
      </c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150" t="s">
        <v>11</v>
      </c>
      <c r="T26" s="141">
        <v>2</v>
      </c>
      <c r="U26" s="141"/>
      <c r="V26" s="185"/>
      <c r="W26" s="186"/>
      <c r="X26" s="187"/>
      <c r="Y26" s="23">
        <v>108</v>
      </c>
      <c r="Z26" s="313" t="s">
        <v>23</v>
      </c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13" t="s">
        <v>6</v>
      </c>
      <c r="AQ26" s="141">
        <v>2</v>
      </c>
      <c r="AR26" s="152"/>
      <c r="AS26" s="185"/>
      <c r="AT26" s="186"/>
      <c r="AU26" s="187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2:61" s="9" customFormat="1" ht="16.5" customHeight="1">
      <c r="B27" s="12">
        <v>10</v>
      </c>
      <c r="C27" s="417" t="s">
        <v>109</v>
      </c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150" t="s">
        <v>4</v>
      </c>
      <c r="T27" s="141">
        <v>2</v>
      </c>
      <c r="U27" s="141"/>
      <c r="V27" s="185"/>
      <c r="W27" s="186"/>
      <c r="X27" s="187"/>
      <c r="Y27" s="23">
        <v>109</v>
      </c>
      <c r="Z27" s="313" t="s">
        <v>26</v>
      </c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13" t="s">
        <v>6</v>
      </c>
      <c r="AQ27" s="141">
        <v>2</v>
      </c>
      <c r="AR27" s="152"/>
      <c r="AS27" s="185"/>
      <c r="AT27" s="186"/>
      <c r="AU27" s="187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2:61" s="9" customFormat="1" ht="16.5" customHeight="1">
      <c r="B28" s="12">
        <v>11</v>
      </c>
      <c r="C28" s="394" t="s">
        <v>31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5"/>
      <c r="R28" s="416"/>
      <c r="S28" s="150" t="s">
        <v>21</v>
      </c>
      <c r="T28" s="141">
        <v>2</v>
      </c>
      <c r="U28" s="141"/>
      <c r="V28" s="185"/>
      <c r="W28" s="186"/>
      <c r="X28" s="187"/>
      <c r="Y28" s="23">
        <v>110</v>
      </c>
      <c r="Z28" s="313" t="s">
        <v>28</v>
      </c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13" t="s">
        <v>6</v>
      </c>
      <c r="AQ28" s="141">
        <v>2</v>
      </c>
      <c r="AR28" s="152"/>
      <c r="AS28" s="185"/>
      <c r="AT28" s="186"/>
      <c r="AU28" s="187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spans="2:61" s="9" customFormat="1" ht="16.5" customHeight="1">
      <c r="B29" s="12">
        <v>12</v>
      </c>
      <c r="C29" s="394" t="s">
        <v>173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416"/>
      <c r="S29" s="150" t="s">
        <v>4</v>
      </c>
      <c r="T29" s="141">
        <v>2</v>
      </c>
      <c r="U29" s="141"/>
      <c r="V29" s="185"/>
      <c r="W29" s="186"/>
      <c r="X29" s="187"/>
      <c r="Y29" s="23">
        <v>111</v>
      </c>
      <c r="Z29" s="313" t="s">
        <v>29</v>
      </c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13" t="s">
        <v>6</v>
      </c>
      <c r="AQ29" s="141">
        <v>2</v>
      </c>
      <c r="AR29" s="152"/>
      <c r="AS29" s="185"/>
      <c r="AT29" s="186"/>
      <c r="AU29" s="187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</row>
    <row r="30" spans="2:61" s="9" customFormat="1" ht="16.5" customHeight="1">
      <c r="B30" s="12">
        <v>13</v>
      </c>
      <c r="C30" s="394" t="s">
        <v>34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416"/>
      <c r="S30" s="150" t="s">
        <v>4</v>
      </c>
      <c r="T30" s="141">
        <v>1</v>
      </c>
      <c r="U30" s="141"/>
      <c r="V30" s="185"/>
      <c r="W30" s="186"/>
      <c r="X30" s="187"/>
      <c r="Y30" s="23">
        <v>112</v>
      </c>
      <c r="Z30" s="313" t="s">
        <v>30</v>
      </c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13" t="s">
        <v>6</v>
      </c>
      <c r="AQ30" s="141">
        <v>2</v>
      </c>
      <c r="AR30" s="152"/>
      <c r="AS30" s="185"/>
      <c r="AT30" s="186"/>
      <c r="AU30" s="187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</row>
    <row r="31" spans="2:61" s="9" customFormat="1" ht="16.5" customHeight="1">
      <c r="B31" s="12">
        <v>14</v>
      </c>
      <c r="C31" s="394" t="s">
        <v>36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416"/>
      <c r="S31" s="150" t="s">
        <v>4</v>
      </c>
      <c r="T31" s="141">
        <v>1</v>
      </c>
      <c r="U31" s="141"/>
      <c r="V31" s="185"/>
      <c r="W31" s="186"/>
      <c r="X31" s="187"/>
      <c r="Y31" s="23">
        <v>113</v>
      </c>
      <c r="Z31" s="313" t="s">
        <v>32</v>
      </c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13" t="s">
        <v>6</v>
      </c>
      <c r="AQ31" s="141">
        <v>2</v>
      </c>
      <c r="AR31" s="152"/>
      <c r="AS31" s="185"/>
      <c r="AT31" s="186"/>
      <c r="AU31" s="187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</row>
    <row r="32" spans="2:61" s="9" customFormat="1" ht="16.5" customHeight="1">
      <c r="B32" s="12">
        <v>15</v>
      </c>
      <c r="C32" s="394" t="s">
        <v>38</v>
      </c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416"/>
      <c r="S32" s="150" t="s">
        <v>4</v>
      </c>
      <c r="T32" s="141">
        <v>1</v>
      </c>
      <c r="U32" s="141"/>
      <c r="V32" s="185"/>
      <c r="W32" s="186"/>
      <c r="X32" s="187"/>
      <c r="Y32" s="23">
        <v>114</v>
      </c>
      <c r="Z32" s="313" t="s">
        <v>33</v>
      </c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13" t="s">
        <v>6</v>
      </c>
      <c r="AQ32" s="141">
        <v>2</v>
      </c>
      <c r="AR32" s="152"/>
      <c r="AS32" s="185"/>
      <c r="AT32" s="186"/>
      <c r="AU32" s="187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</row>
    <row r="33" spans="2:61" s="9" customFormat="1" ht="16.5" customHeight="1">
      <c r="B33" s="12">
        <v>16</v>
      </c>
      <c r="C33" s="394" t="s">
        <v>40</v>
      </c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416"/>
      <c r="S33" s="150" t="s">
        <v>11</v>
      </c>
      <c r="T33" s="141">
        <v>1</v>
      </c>
      <c r="U33" s="141"/>
      <c r="V33" s="185"/>
      <c r="W33" s="186"/>
      <c r="X33" s="187"/>
      <c r="Y33" s="23">
        <v>115</v>
      </c>
      <c r="Z33" s="313" t="s">
        <v>35</v>
      </c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13" t="s">
        <v>6</v>
      </c>
      <c r="AQ33" s="141">
        <v>2</v>
      </c>
      <c r="AR33" s="152"/>
      <c r="AS33" s="185"/>
      <c r="AT33" s="186"/>
      <c r="AU33" s="187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</row>
    <row r="34" spans="2:61" s="9" customFormat="1" ht="16.5" customHeight="1">
      <c r="B34" s="12">
        <v>17</v>
      </c>
      <c r="C34" s="394" t="s">
        <v>205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416"/>
      <c r="S34" s="150" t="s">
        <v>21</v>
      </c>
      <c r="T34" s="141">
        <v>1</v>
      </c>
      <c r="U34" s="141"/>
      <c r="V34" s="185"/>
      <c r="W34" s="186"/>
      <c r="X34" s="187"/>
      <c r="Y34" s="23">
        <v>116</v>
      </c>
      <c r="Z34" s="313" t="s">
        <v>37</v>
      </c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13" t="s">
        <v>6</v>
      </c>
      <c r="AQ34" s="141">
        <v>2</v>
      </c>
      <c r="AR34" s="152"/>
      <c r="AS34" s="185"/>
      <c r="AT34" s="186"/>
      <c r="AU34" s="187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</row>
    <row r="35" spans="2:61" s="9" customFormat="1" ht="16.5" customHeight="1">
      <c r="B35" s="12">
        <v>18</v>
      </c>
      <c r="C35" s="412" t="s">
        <v>217</v>
      </c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  <c r="P35" s="413"/>
      <c r="Q35" s="413"/>
      <c r="R35" s="413"/>
      <c r="S35" s="150" t="s">
        <v>4</v>
      </c>
      <c r="T35" s="141">
        <v>1</v>
      </c>
      <c r="U35" s="141"/>
      <c r="V35" s="185"/>
      <c r="W35" s="186"/>
      <c r="X35" s="187"/>
      <c r="Y35" s="23">
        <v>117</v>
      </c>
      <c r="Z35" s="313" t="s">
        <v>39</v>
      </c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13" t="s">
        <v>6</v>
      </c>
      <c r="AQ35" s="141">
        <v>2</v>
      </c>
      <c r="AR35" s="152"/>
      <c r="AS35" s="185"/>
      <c r="AT35" s="186"/>
      <c r="AU35" s="187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</row>
    <row r="36" spans="2:61" s="9" customFormat="1" ht="16.5" customHeight="1">
      <c r="B36" s="12">
        <v>19</v>
      </c>
      <c r="C36" s="394" t="s">
        <v>44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395"/>
      <c r="R36" s="395"/>
      <c r="S36" s="150" t="s">
        <v>4</v>
      </c>
      <c r="T36" s="141">
        <v>1</v>
      </c>
      <c r="U36" s="141"/>
      <c r="V36" s="185"/>
      <c r="W36" s="186"/>
      <c r="X36" s="187"/>
      <c r="Y36" s="23">
        <v>118</v>
      </c>
      <c r="Z36" s="313" t="s">
        <v>41</v>
      </c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13" t="s">
        <v>6</v>
      </c>
      <c r="AQ36" s="141">
        <v>2</v>
      </c>
      <c r="AR36" s="152"/>
      <c r="AS36" s="185"/>
      <c r="AT36" s="186"/>
      <c r="AU36" s="187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</row>
    <row r="37" spans="2:61" s="9" customFormat="1" ht="16.5" customHeight="1">
      <c r="B37" s="12">
        <v>20</v>
      </c>
      <c r="C37" s="394" t="s">
        <v>46</v>
      </c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395"/>
      <c r="R37" s="395"/>
      <c r="S37" s="150" t="s">
        <v>4</v>
      </c>
      <c r="T37" s="141">
        <v>1</v>
      </c>
      <c r="U37" s="141"/>
      <c r="V37" s="185"/>
      <c r="W37" s="186"/>
      <c r="X37" s="187"/>
      <c r="Y37" s="23">
        <v>119</v>
      </c>
      <c r="Z37" s="357" t="s">
        <v>42</v>
      </c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358"/>
      <c r="AM37" s="358"/>
      <c r="AN37" s="358"/>
      <c r="AO37" s="358"/>
      <c r="AP37" s="19" t="s">
        <v>27</v>
      </c>
      <c r="AQ37" s="142">
        <v>2</v>
      </c>
      <c r="AR37" s="154"/>
      <c r="AS37" s="254"/>
      <c r="AT37" s="255"/>
      <c r="AU37" s="25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</row>
    <row r="38" spans="2:61" s="9" customFormat="1" ht="16.5" customHeight="1">
      <c r="B38" s="12">
        <v>21</v>
      </c>
      <c r="C38" s="394" t="s">
        <v>48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150" t="s">
        <v>4</v>
      </c>
      <c r="T38" s="141">
        <v>1</v>
      </c>
      <c r="U38" s="141"/>
      <c r="V38" s="185"/>
      <c r="W38" s="186"/>
      <c r="X38" s="187"/>
      <c r="Y38" s="23">
        <v>120</v>
      </c>
      <c r="Z38" s="313" t="s">
        <v>43</v>
      </c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13" t="s">
        <v>6</v>
      </c>
      <c r="AQ38" s="141">
        <v>2</v>
      </c>
      <c r="AR38" s="152"/>
      <c r="AS38" s="185"/>
      <c r="AT38" s="186"/>
      <c r="AU38" s="187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</row>
    <row r="39" spans="2:61" s="9" customFormat="1" ht="16.5" customHeight="1">
      <c r="B39" s="12">
        <v>22</v>
      </c>
      <c r="C39" s="394" t="s">
        <v>236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150" t="s">
        <v>24</v>
      </c>
      <c r="T39" s="141">
        <v>2</v>
      </c>
      <c r="U39" s="141"/>
      <c r="V39" s="185"/>
      <c r="W39" s="186"/>
      <c r="X39" s="187"/>
      <c r="Y39" s="23">
        <v>121</v>
      </c>
      <c r="Z39" s="313" t="s">
        <v>45</v>
      </c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13" t="s">
        <v>6</v>
      </c>
      <c r="AQ39" s="141">
        <v>2</v>
      </c>
      <c r="AR39" s="152"/>
      <c r="AS39" s="185"/>
      <c r="AT39" s="186"/>
      <c r="AU39" s="187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</row>
    <row r="40" spans="2:61" s="9" customFormat="1" ht="16.5" customHeight="1" thickBot="1">
      <c r="B40" s="12">
        <v>23</v>
      </c>
      <c r="C40" s="394" t="s">
        <v>237</v>
      </c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150" t="s">
        <v>4</v>
      </c>
      <c r="T40" s="141">
        <v>2</v>
      </c>
      <c r="U40" s="141"/>
      <c r="V40" s="185"/>
      <c r="W40" s="186"/>
      <c r="X40" s="187"/>
      <c r="Y40" s="139">
        <v>122</v>
      </c>
      <c r="Z40" s="326" t="s">
        <v>188</v>
      </c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124" t="s">
        <v>6</v>
      </c>
      <c r="AQ40" s="143">
        <v>2</v>
      </c>
      <c r="AR40" s="156"/>
      <c r="AS40" s="244"/>
      <c r="AT40" s="245"/>
      <c r="AU40" s="24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</row>
    <row r="41" spans="2:61" s="9" customFormat="1" ht="16.5" customHeight="1">
      <c r="B41" s="12">
        <v>24</v>
      </c>
      <c r="C41" s="394" t="s">
        <v>50</v>
      </c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5"/>
      <c r="R41" s="395"/>
      <c r="S41" s="150" t="s">
        <v>15</v>
      </c>
      <c r="T41" s="141">
        <v>2</v>
      </c>
      <c r="U41" s="141"/>
      <c r="V41" s="185"/>
      <c r="W41" s="186"/>
      <c r="X41" s="187"/>
      <c r="Y41" s="17"/>
      <c r="Z41" s="406"/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  <c r="AL41" s="406"/>
      <c r="AM41" s="406"/>
      <c r="AN41" s="406"/>
      <c r="AO41" s="392"/>
      <c r="AP41" s="123"/>
      <c r="AQ41" s="71"/>
      <c r="AR41" s="153"/>
      <c r="AS41" s="292"/>
      <c r="AT41" s="293"/>
      <c r="AU41" s="294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</row>
    <row r="42" spans="2:61" s="9" customFormat="1" ht="16.5" customHeight="1">
      <c r="B42" s="12">
        <v>25</v>
      </c>
      <c r="C42" s="394" t="s">
        <v>51</v>
      </c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158" t="s">
        <v>15</v>
      </c>
      <c r="T42" s="141">
        <v>2</v>
      </c>
      <c r="U42" s="141"/>
      <c r="V42" s="185"/>
      <c r="W42" s="186"/>
      <c r="X42" s="187"/>
      <c r="Y42" s="23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313"/>
      <c r="AP42" s="122"/>
      <c r="AQ42" s="155"/>
      <c r="AR42" s="164"/>
      <c r="AS42" s="185"/>
      <c r="AT42" s="186"/>
      <c r="AU42" s="187"/>
      <c r="AW42" s="26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2:61" s="9" customFormat="1" ht="16.5" customHeight="1">
      <c r="B43" s="12">
        <v>26</v>
      </c>
      <c r="C43" s="394" t="s">
        <v>52</v>
      </c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150" t="s">
        <v>4</v>
      </c>
      <c r="T43" s="141">
        <v>2</v>
      </c>
      <c r="U43" s="141"/>
      <c r="V43" s="185"/>
      <c r="W43" s="186"/>
      <c r="X43" s="187"/>
      <c r="Y43" s="140"/>
      <c r="Z43" s="404"/>
      <c r="AA43" s="404"/>
      <c r="AB43" s="404"/>
      <c r="AC43" s="404"/>
      <c r="AD43" s="404"/>
      <c r="AE43" s="404"/>
      <c r="AF43" s="404"/>
      <c r="AG43" s="404"/>
      <c r="AH43" s="404"/>
      <c r="AI43" s="404"/>
      <c r="AJ43" s="404"/>
      <c r="AK43" s="404"/>
      <c r="AL43" s="404"/>
      <c r="AM43" s="404"/>
      <c r="AN43" s="404"/>
      <c r="AO43" s="353"/>
      <c r="AP43" s="121"/>
      <c r="AQ43" s="12"/>
      <c r="AR43" s="133"/>
      <c r="AS43" s="251"/>
      <c r="AT43" s="252"/>
      <c r="AU43" s="253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</row>
    <row r="44" spans="2:60" s="9" customFormat="1" ht="16.5" customHeight="1">
      <c r="B44" s="12">
        <v>27</v>
      </c>
      <c r="C44" s="394" t="s">
        <v>53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150" t="s">
        <v>4</v>
      </c>
      <c r="T44" s="141">
        <v>2</v>
      </c>
      <c r="U44" s="141"/>
      <c r="V44" s="185"/>
      <c r="W44" s="186"/>
      <c r="X44" s="187"/>
      <c r="Y44" s="303">
        <f>SUM(AQ18:AQ43)</f>
        <v>50</v>
      </c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  <c r="AN44" s="304"/>
      <c r="AO44" s="304"/>
      <c r="AP44" s="307" t="s">
        <v>249</v>
      </c>
      <c r="AQ44" s="308"/>
      <c r="AR44" s="308"/>
      <c r="AS44" s="308">
        <f>SUM(AR18:AR43)</f>
        <v>10</v>
      </c>
      <c r="AT44" s="308"/>
      <c r="AU44" s="148" t="s">
        <v>250</v>
      </c>
      <c r="AW44" s="26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2:61" s="9" customFormat="1" ht="16.5" customHeight="1">
      <c r="B45" s="12">
        <v>28</v>
      </c>
      <c r="C45" s="394" t="s">
        <v>54</v>
      </c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158" t="s">
        <v>15</v>
      </c>
      <c r="T45" s="141">
        <v>4</v>
      </c>
      <c r="U45" s="141"/>
      <c r="V45" s="185"/>
      <c r="W45" s="186"/>
      <c r="X45" s="187"/>
      <c r="Y45" s="10"/>
      <c r="AT45" s="10"/>
      <c r="AU45" s="10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</row>
    <row r="46" spans="2:60" s="9" customFormat="1" ht="16.5" customHeight="1">
      <c r="B46" s="44">
        <v>29</v>
      </c>
      <c r="C46" s="394" t="s">
        <v>174</v>
      </c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150" t="s">
        <v>24</v>
      </c>
      <c r="T46" s="141">
        <v>2</v>
      </c>
      <c r="U46" s="141"/>
      <c r="V46" s="185"/>
      <c r="W46" s="186"/>
      <c r="X46" s="187"/>
      <c r="Y46" s="10"/>
      <c r="Z46" s="352" t="s">
        <v>169</v>
      </c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  <c r="AM46" s="352"/>
      <c r="AN46" s="352"/>
      <c r="AO46" s="352"/>
      <c r="AP46" s="352"/>
      <c r="AQ46" s="352"/>
      <c r="AT46" s="10"/>
      <c r="AU46" s="10"/>
      <c r="AW46" s="34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2:61" s="9" customFormat="1" ht="16.5" customHeight="1">
      <c r="B47" s="12">
        <v>30</v>
      </c>
      <c r="C47" s="394" t="s">
        <v>55</v>
      </c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150" t="s">
        <v>4</v>
      </c>
      <c r="T47" s="141">
        <v>1</v>
      </c>
      <c r="U47" s="141"/>
      <c r="V47" s="185"/>
      <c r="W47" s="186"/>
      <c r="X47" s="187"/>
      <c r="Y47" s="10"/>
      <c r="Z47" s="204" t="s">
        <v>101</v>
      </c>
      <c r="AA47" s="205"/>
      <c r="AB47" s="205"/>
      <c r="AC47" s="342"/>
      <c r="AD47" s="344" t="s">
        <v>101</v>
      </c>
      <c r="AE47" s="205"/>
      <c r="AF47" s="205"/>
      <c r="AG47" s="342"/>
      <c r="AH47" s="344" t="s">
        <v>101</v>
      </c>
      <c r="AI47" s="205"/>
      <c r="AJ47" s="205"/>
      <c r="AK47" s="342"/>
      <c r="AL47" s="344" t="s">
        <v>101</v>
      </c>
      <c r="AM47" s="342"/>
      <c r="AN47" s="276" t="s">
        <v>110</v>
      </c>
      <c r="AO47" s="277"/>
      <c r="AP47" s="277"/>
      <c r="AQ47" s="277"/>
      <c r="AR47" s="277"/>
      <c r="AS47" s="278"/>
      <c r="AT47" s="10"/>
      <c r="AU47" s="10"/>
      <c r="AW47" s="340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</row>
    <row r="48" spans="2:61" s="9" customFormat="1" ht="16.5" customHeight="1">
      <c r="B48" s="12">
        <v>31</v>
      </c>
      <c r="C48" s="394" t="s">
        <v>238</v>
      </c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150" t="s">
        <v>4</v>
      </c>
      <c r="T48" s="141">
        <v>2</v>
      </c>
      <c r="U48" s="141"/>
      <c r="V48" s="185"/>
      <c r="W48" s="186"/>
      <c r="X48" s="187"/>
      <c r="Y48" s="10"/>
      <c r="Z48" s="210"/>
      <c r="AA48" s="211"/>
      <c r="AB48" s="211"/>
      <c r="AC48" s="343"/>
      <c r="AD48" s="345"/>
      <c r="AE48" s="211"/>
      <c r="AF48" s="211"/>
      <c r="AG48" s="343"/>
      <c r="AH48" s="345"/>
      <c r="AI48" s="211"/>
      <c r="AJ48" s="211"/>
      <c r="AK48" s="343"/>
      <c r="AL48" s="345"/>
      <c r="AM48" s="343"/>
      <c r="AN48" s="279"/>
      <c r="AO48" s="280"/>
      <c r="AP48" s="280"/>
      <c r="AQ48" s="280"/>
      <c r="AR48" s="280"/>
      <c r="AS48" s="281"/>
      <c r="AT48" s="10"/>
      <c r="AU48" s="10"/>
      <c r="AW48" s="26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</row>
    <row r="49" spans="2:61" s="9" customFormat="1" ht="16.5" customHeight="1">
      <c r="B49" s="44">
        <v>32</v>
      </c>
      <c r="C49" s="394" t="s">
        <v>56</v>
      </c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/>
      <c r="O49" s="395"/>
      <c r="P49" s="395"/>
      <c r="Q49" s="395"/>
      <c r="R49" s="395"/>
      <c r="S49" s="150" t="s">
        <v>4</v>
      </c>
      <c r="T49" s="141">
        <v>1</v>
      </c>
      <c r="U49" s="141"/>
      <c r="V49" s="185"/>
      <c r="W49" s="186"/>
      <c r="X49" s="187"/>
      <c r="Y49" s="10"/>
      <c r="Z49" s="328"/>
      <c r="AA49" s="283"/>
      <c r="AB49" s="283"/>
      <c r="AC49" s="284"/>
      <c r="AD49" s="329"/>
      <c r="AE49" s="349"/>
      <c r="AF49" s="349"/>
      <c r="AG49" s="349"/>
      <c r="AH49" s="349"/>
      <c r="AI49" s="349"/>
      <c r="AJ49" s="349"/>
      <c r="AK49" s="349"/>
      <c r="AL49" s="349"/>
      <c r="AM49" s="350"/>
      <c r="AN49" s="346" t="s">
        <v>111</v>
      </c>
      <c r="AO49" s="347"/>
      <c r="AP49" s="347"/>
      <c r="AQ49" s="347"/>
      <c r="AR49" s="347"/>
      <c r="AS49" s="348"/>
      <c r="AT49" s="10"/>
      <c r="AU49" s="10"/>
      <c r="AW49" s="26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s="9" customFormat="1" ht="16.5" customHeight="1">
      <c r="B50" s="12">
        <v>33</v>
      </c>
      <c r="C50" s="394" t="s">
        <v>208</v>
      </c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5"/>
      <c r="P50" s="395"/>
      <c r="Q50" s="395"/>
      <c r="R50" s="395"/>
      <c r="S50" s="150" t="s">
        <v>21</v>
      </c>
      <c r="T50" s="141">
        <v>1</v>
      </c>
      <c r="U50" s="141"/>
      <c r="V50" s="185"/>
      <c r="W50" s="186"/>
      <c r="X50" s="187"/>
      <c r="Y50" s="10"/>
      <c r="Z50" s="328"/>
      <c r="AA50" s="283"/>
      <c r="AB50" s="283"/>
      <c r="AC50" s="283"/>
      <c r="AD50" s="282"/>
      <c r="AE50" s="283"/>
      <c r="AF50" s="283"/>
      <c r="AG50" s="284"/>
      <c r="AH50" s="285"/>
      <c r="AI50" s="283"/>
      <c r="AJ50" s="283"/>
      <c r="AK50" s="284"/>
      <c r="AL50" s="341"/>
      <c r="AM50" s="284"/>
      <c r="AN50" s="346" t="s">
        <v>112</v>
      </c>
      <c r="AO50" s="347"/>
      <c r="AP50" s="347"/>
      <c r="AQ50" s="347"/>
      <c r="AR50" s="347"/>
      <c r="AS50" s="348"/>
      <c r="AT50" s="46"/>
      <c r="AU50" s="46"/>
      <c r="AW50" s="340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8" s="9" customFormat="1" ht="16.5" customHeight="1">
      <c r="B51" s="12">
        <v>34</v>
      </c>
      <c r="C51" s="394" t="s">
        <v>242</v>
      </c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150" t="s">
        <v>212</v>
      </c>
      <c r="T51" s="141">
        <v>2</v>
      </c>
      <c r="U51" s="141"/>
      <c r="V51" s="185"/>
      <c r="W51" s="186"/>
      <c r="X51" s="187"/>
      <c r="Y51" s="10"/>
      <c r="Z51" s="328"/>
      <c r="AA51" s="283"/>
      <c r="AB51" s="283"/>
      <c r="AC51" s="284"/>
      <c r="AD51" s="329"/>
      <c r="AE51" s="330"/>
      <c r="AF51" s="330"/>
      <c r="AG51" s="330"/>
      <c r="AH51" s="330"/>
      <c r="AI51" s="330"/>
      <c r="AJ51" s="330"/>
      <c r="AK51" s="330"/>
      <c r="AL51" s="330"/>
      <c r="AM51" s="331"/>
      <c r="AN51" s="346" t="s">
        <v>115</v>
      </c>
      <c r="AO51" s="387"/>
      <c r="AP51" s="387"/>
      <c r="AQ51" s="387"/>
      <c r="AR51" s="387"/>
      <c r="AS51" s="388"/>
      <c r="AT51" s="46"/>
      <c r="AU51" s="46"/>
      <c r="AW51" s="340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26"/>
      <c r="BO51" s="126"/>
      <c r="BP51" s="126"/>
    </row>
    <row r="52" spans="2:61" s="9" customFormat="1" ht="16.5" customHeight="1">
      <c r="B52" s="12">
        <v>35</v>
      </c>
      <c r="C52" s="394" t="s">
        <v>60</v>
      </c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  <c r="O52" s="395"/>
      <c r="P52" s="395"/>
      <c r="Q52" s="395"/>
      <c r="R52" s="395"/>
      <c r="S52" s="150" t="s">
        <v>18</v>
      </c>
      <c r="T52" s="141">
        <v>2</v>
      </c>
      <c r="U52" s="141"/>
      <c r="V52" s="185"/>
      <c r="W52" s="186"/>
      <c r="X52" s="187"/>
      <c r="Y52" s="10"/>
      <c r="Z52" s="328"/>
      <c r="AA52" s="285"/>
      <c r="AB52" s="285"/>
      <c r="AC52" s="325"/>
      <c r="AD52" s="282"/>
      <c r="AE52" s="285"/>
      <c r="AF52" s="285"/>
      <c r="AG52" s="325"/>
      <c r="AH52" s="282"/>
      <c r="AI52" s="285"/>
      <c r="AJ52" s="285"/>
      <c r="AK52" s="325"/>
      <c r="AL52" s="329"/>
      <c r="AM52" s="331"/>
      <c r="AN52" s="346" t="s">
        <v>211</v>
      </c>
      <c r="AO52" s="387"/>
      <c r="AP52" s="387"/>
      <c r="AQ52" s="387"/>
      <c r="AR52" s="387"/>
      <c r="AS52" s="388"/>
      <c r="AW52" s="340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2:61" s="9" customFormat="1" ht="16.5" customHeight="1">
      <c r="B53" s="12">
        <v>36</v>
      </c>
      <c r="C53" s="394" t="s">
        <v>61</v>
      </c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158" t="s">
        <v>18</v>
      </c>
      <c r="T53" s="141">
        <v>2</v>
      </c>
      <c r="U53" s="141"/>
      <c r="V53" s="185"/>
      <c r="W53" s="186"/>
      <c r="X53" s="187"/>
      <c r="Y53" s="10"/>
      <c r="Z53" s="328"/>
      <c r="AA53" s="285"/>
      <c r="AB53" s="285"/>
      <c r="AC53" s="325"/>
      <c r="AD53" s="329"/>
      <c r="AE53" s="330"/>
      <c r="AF53" s="330"/>
      <c r="AG53" s="330"/>
      <c r="AH53" s="330"/>
      <c r="AI53" s="330"/>
      <c r="AJ53" s="330"/>
      <c r="AK53" s="330"/>
      <c r="AL53" s="330"/>
      <c r="AM53" s="331"/>
      <c r="AN53" s="346" t="s">
        <v>113</v>
      </c>
      <c r="AO53" s="387"/>
      <c r="AP53" s="387"/>
      <c r="AQ53" s="387"/>
      <c r="AR53" s="387"/>
      <c r="AS53" s="388"/>
      <c r="AT53" s="102"/>
      <c r="AU53" s="119"/>
      <c r="AW53" s="26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s="9" customFormat="1" ht="16.5" customHeight="1">
      <c r="B54" s="12">
        <v>37</v>
      </c>
      <c r="C54" s="394" t="s">
        <v>62</v>
      </c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150" t="s">
        <v>21</v>
      </c>
      <c r="T54" s="141">
        <v>2</v>
      </c>
      <c r="U54" s="141"/>
      <c r="V54" s="185"/>
      <c r="W54" s="186"/>
      <c r="X54" s="187"/>
      <c r="Y54" s="10"/>
      <c r="Z54" s="328"/>
      <c r="AA54" s="285"/>
      <c r="AB54" s="285"/>
      <c r="AC54" s="325"/>
      <c r="AD54" s="329"/>
      <c r="AE54" s="330"/>
      <c r="AF54" s="330"/>
      <c r="AG54" s="330"/>
      <c r="AH54" s="330"/>
      <c r="AI54" s="330"/>
      <c r="AJ54" s="330"/>
      <c r="AK54" s="330"/>
      <c r="AL54" s="330"/>
      <c r="AM54" s="331"/>
      <c r="AN54" s="372" t="s">
        <v>114</v>
      </c>
      <c r="AO54" s="354"/>
      <c r="AP54" s="354"/>
      <c r="AQ54" s="354"/>
      <c r="AR54" s="354"/>
      <c r="AS54" s="373"/>
      <c r="AT54" s="119"/>
      <c r="AU54" s="119"/>
      <c r="AW54" s="26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</row>
    <row r="55" spans="2:61" s="9" customFormat="1" ht="16.5" customHeight="1">
      <c r="B55" s="12">
        <v>38</v>
      </c>
      <c r="C55" s="394" t="s">
        <v>63</v>
      </c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150" t="s">
        <v>6</v>
      </c>
      <c r="T55" s="141">
        <v>2</v>
      </c>
      <c r="U55" s="141"/>
      <c r="V55" s="185"/>
      <c r="W55" s="186"/>
      <c r="X55" s="187"/>
      <c r="Y55" s="10"/>
      <c r="Z55" s="328"/>
      <c r="AA55" s="285"/>
      <c r="AB55" s="285"/>
      <c r="AC55" s="325"/>
      <c r="AD55" s="329"/>
      <c r="AE55" s="330"/>
      <c r="AF55" s="330"/>
      <c r="AG55" s="330"/>
      <c r="AH55" s="330"/>
      <c r="AI55" s="330"/>
      <c r="AJ55" s="330"/>
      <c r="AK55" s="330"/>
      <c r="AL55" s="330"/>
      <c r="AM55" s="331"/>
      <c r="AN55" s="372" t="s">
        <v>116</v>
      </c>
      <c r="AO55" s="354"/>
      <c r="AP55" s="354"/>
      <c r="AQ55" s="354"/>
      <c r="AR55" s="354"/>
      <c r="AS55" s="373"/>
      <c r="AT55" s="21"/>
      <c r="AU55" s="21"/>
      <c r="AV55" s="4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11"/>
    </row>
    <row r="56" spans="2:61" s="9" customFormat="1" ht="16.5" customHeight="1">
      <c r="B56" s="12">
        <v>39</v>
      </c>
      <c r="C56" s="394" t="s">
        <v>64</v>
      </c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/>
      <c r="O56" s="395"/>
      <c r="P56" s="395"/>
      <c r="Q56" s="395"/>
      <c r="R56" s="395"/>
      <c r="S56" s="150" t="s">
        <v>11</v>
      </c>
      <c r="T56" s="141">
        <v>2</v>
      </c>
      <c r="U56" s="141"/>
      <c r="V56" s="185"/>
      <c r="W56" s="186"/>
      <c r="X56" s="187"/>
      <c r="Y56" s="10"/>
      <c r="Z56" s="328"/>
      <c r="AA56" s="283"/>
      <c r="AB56" s="283"/>
      <c r="AC56" s="284"/>
      <c r="AD56" s="282"/>
      <c r="AE56" s="283"/>
      <c r="AF56" s="283"/>
      <c r="AG56" s="284"/>
      <c r="AH56" s="389"/>
      <c r="AI56" s="349"/>
      <c r="AJ56" s="349"/>
      <c r="AK56" s="349"/>
      <c r="AL56" s="349"/>
      <c r="AM56" s="350"/>
      <c r="AN56" s="372" t="s">
        <v>226</v>
      </c>
      <c r="AO56" s="354"/>
      <c r="AP56" s="354"/>
      <c r="AQ56" s="354"/>
      <c r="AR56" s="354"/>
      <c r="AS56" s="373"/>
      <c r="AT56" s="21"/>
      <c r="AU56" s="21"/>
      <c r="AW56" s="26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</row>
    <row r="57" spans="2:61" s="9" customFormat="1" ht="16.5" customHeight="1">
      <c r="B57" s="12">
        <v>40</v>
      </c>
      <c r="C57" s="394" t="s">
        <v>65</v>
      </c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158" t="s">
        <v>18</v>
      </c>
      <c r="T57" s="141">
        <v>4</v>
      </c>
      <c r="U57" s="141"/>
      <c r="V57" s="185"/>
      <c r="W57" s="186"/>
      <c r="X57" s="187"/>
      <c r="Y57" s="10"/>
      <c r="AR57" s="26"/>
      <c r="AS57" s="21"/>
      <c r="AT57" s="21"/>
      <c r="AU57" s="21"/>
      <c r="AW57" s="26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</row>
    <row r="58" spans="2:57" s="9" customFormat="1" ht="16.5" customHeight="1" thickBot="1">
      <c r="B58" s="12">
        <v>41</v>
      </c>
      <c r="C58" s="394" t="s">
        <v>177</v>
      </c>
      <c r="D58" s="395"/>
      <c r="E58" s="395"/>
      <c r="F58" s="395"/>
      <c r="G58" s="395"/>
      <c r="H58" s="395"/>
      <c r="I58" s="395"/>
      <c r="J58" s="395"/>
      <c r="K58" s="395"/>
      <c r="L58" s="395"/>
      <c r="M58" s="395"/>
      <c r="N58" s="395"/>
      <c r="O58" s="395"/>
      <c r="P58" s="395"/>
      <c r="Q58" s="395"/>
      <c r="R58" s="395"/>
      <c r="S58" s="150" t="s">
        <v>4</v>
      </c>
      <c r="T58" s="141">
        <v>2</v>
      </c>
      <c r="U58" s="141"/>
      <c r="V58" s="185"/>
      <c r="W58" s="186"/>
      <c r="X58" s="187"/>
      <c r="Y58" s="10"/>
      <c r="Z58" s="334" t="s">
        <v>227</v>
      </c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120"/>
      <c r="AQ58" s="120"/>
      <c r="AR58" s="26"/>
      <c r="AS58" s="21"/>
      <c r="AT58" s="21"/>
      <c r="AU58" s="21"/>
      <c r="AW58" s="26"/>
      <c r="AX58" s="10"/>
      <c r="AY58" s="10"/>
      <c r="AZ58" s="10"/>
      <c r="BA58" s="10"/>
      <c r="BB58" s="10"/>
      <c r="BC58" s="10"/>
      <c r="BD58" s="10"/>
      <c r="BE58" s="10"/>
    </row>
    <row r="59" spans="2:57" s="9" customFormat="1" ht="16.5" customHeight="1">
      <c r="B59" s="12">
        <v>42</v>
      </c>
      <c r="C59" s="394" t="s">
        <v>66</v>
      </c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150" t="s">
        <v>21</v>
      </c>
      <c r="T59" s="141">
        <v>2</v>
      </c>
      <c r="U59" s="141"/>
      <c r="V59" s="185"/>
      <c r="W59" s="186"/>
      <c r="X59" s="187"/>
      <c r="Y59" s="10"/>
      <c r="Z59" s="286"/>
      <c r="AA59" s="287"/>
      <c r="AB59" s="287"/>
      <c r="AC59" s="287"/>
      <c r="AD59" s="288"/>
      <c r="AE59" s="241" t="s">
        <v>221</v>
      </c>
      <c r="AF59" s="242"/>
      <c r="AG59" s="242"/>
      <c r="AH59" s="242"/>
      <c r="AI59" s="242"/>
      <c r="AJ59" s="242"/>
      <c r="AK59" s="242"/>
      <c r="AL59" s="242"/>
      <c r="AM59" s="242"/>
      <c r="AN59" s="242"/>
      <c r="AO59" s="243"/>
      <c r="AP59" s="161"/>
      <c r="AQ59" s="50"/>
      <c r="AR59" s="26"/>
      <c r="AS59" s="21"/>
      <c r="AT59" s="21"/>
      <c r="AU59" s="21"/>
      <c r="AW59" s="26"/>
      <c r="AX59" s="10"/>
      <c r="AY59" s="10"/>
      <c r="AZ59" s="10"/>
      <c r="BA59" s="10"/>
      <c r="BB59" s="10"/>
      <c r="BC59" s="10"/>
      <c r="BD59" s="10"/>
      <c r="BE59" s="10"/>
    </row>
    <row r="60" spans="2:95" s="9" customFormat="1" ht="16.5" customHeight="1" thickBot="1">
      <c r="B60" s="44">
        <v>43</v>
      </c>
      <c r="C60" s="394" t="s">
        <v>67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5"/>
      <c r="P60" s="395"/>
      <c r="Q60" s="395"/>
      <c r="R60" s="395"/>
      <c r="S60" s="150" t="s">
        <v>21</v>
      </c>
      <c r="T60" s="141">
        <v>2</v>
      </c>
      <c r="U60" s="141"/>
      <c r="V60" s="185"/>
      <c r="W60" s="186"/>
      <c r="X60" s="187"/>
      <c r="Y60" s="10"/>
      <c r="Z60" s="289"/>
      <c r="AA60" s="290"/>
      <c r="AB60" s="290"/>
      <c r="AC60" s="290"/>
      <c r="AD60" s="291"/>
      <c r="AE60" s="232" t="s">
        <v>229</v>
      </c>
      <c r="AF60" s="233"/>
      <c r="AG60" s="233"/>
      <c r="AH60" s="233"/>
      <c r="AI60" s="233"/>
      <c r="AJ60" s="233"/>
      <c r="AK60" s="233" t="s">
        <v>230</v>
      </c>
      <c r="AL60" s="233"/>
      <c r="AM60" s="233"/>
      <c r="AN60" s="179" t="s">
        <v>254</v>
      </c>
      <c r="AO60" s="180"/>
      <c r="AP60" s="160"/>
      <c r="AQ60" s="181" t="s">
        <v>255</v>
      </c>
      <c r="AR60" s="181"/>
      <c r="AS60" s="181"/>
      <c r="AT60" s="181"/>
      <c r="AU60" s="181"/>
      <c r="AW60" s="26"/>
      <c r="AX60" s="10"/>
      <c r="AY60" s="10"/>
      <c r="AZ60" s="10"/>
      <c r="BA60" s="10"/>
      <c r="BB60" s="10"/>
      <c r="BC60" s="10"/>
      <c r="BD60" s="10"/>
      <c r="BE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2:95" s="9" customFormat="1" ht="16.5" customHeight="1">
      <c r="B61" s="12">
        <v>44</v>
      </c>
      <c r="C61" s="394" t="s">
        <v>189</v>
      </c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150" t="s">
        <v>11</v>
      </c>
      <c r="T61" s="141">
        <v>1</v>
      </c>
      <c r="U61" s="141"/>
      <c r="V61" s="185"/>
      <c r="W61" s="186"/>
      <c r="X61" s="187"/>
      <c r="Y61" s="10"/>
      <c r="Z61" s="275" t="s">
        <v>0</v>
      </c>
      <c r="AA61" s="275"/>
      <c r="AB61" s="275"/>
      <c r="AC61" s="275"/>
      <c r="AD61" s="185"/>
      <c r="AE61" s="228"/>
      <c r="AF61" s="229"/>
      <c r="AG61" s="229"/>
      <c r="AH61" s="229"/>
      <c r="AI61" s="229"/>
      <c r="AJ61" s="229"/>
      <c r="AK61" s="229"/>
      <c r="AL61" s="229"/>
      <c r="AM61" s="229"/>
      <c r="AN61" s="230">
        <f>IF(SUM(AE61:AM61)=0,"",SUM(AE61:AM61))</f>
      </c>
      <c r="AO61" s="231"/>
      <c r="AP61" s="160"/>
      <c r="AQ61" s="247" t="s">
        <v>229</v>
      </c>
      <c r="AR61" s="248"/>
      <c r="AS61" s="249">
        <f>$B$68</f>
        <v>80</v>
      </c>
      <c r="AT61" s="249"/>
      <c r="AU61" s="250"/>
      <c r="AW61" s="26"/>
      <c r="AX61" s="10"/>
      <c r="AY61" s="10"/>
      <c r="AZ61" s="10"/>
      <c r="BA61" s="10"/>
      <c r="BB61" s="10"/>
      <c r="BC61" s="10"/>
      <c r="BD61" s="10"/>
      <c r="BE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2:95" s="9" customFormat="1" ht="16.5" customHeight="1" thickBot="1">
      <c r="B62" s="44">
        <v>45</v>
      </c>
      <c r="C62" s="402" t="s">
        <v>187</v>
      </c>
      <c r="D62" s="403"/>
      <c r="E62" s="403"/>
      <c r="F62" s="403"/>
      <c r="G62" s="403"/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159" t="s">
        <v>4</v>
      </c>
      <c r="T62" s="146">
        <v>1</v>
      </c>
      <c r="U62" s="146"/>
      <c r="V62" s="244"/>
      <c r="W62" s="245"/>
      <c r="X62" s="246"/>
      <c r="Y62" s="10"/>
      <c r="Z62" s="275" t="s">
        <v>1</v>
      </c>
      <c r="AA62" s="275"/>
      <c r="AB62" s="275"/>
      <c r="AC62" s="275"/>
      <c r="AD62" s="185"/>
      <c r="AE62" s="228"/>
      <c r="AF62" s="229"/>
      <c r="AG62" s="229"/>
      <c r="AH62" s="229"/>
      <c r="AI62" s="229"/>
      <c r="AJ62" s="229"/>
      <c r="AK62" s="229"/>
      <c r="AL62" s="229"/>
      <c r="AM62" s="229"/>
      <c r="AN62" s="407">
        <f>IF(SUM(AE62:AM62)=0,"",SUM(AE62:AM62))</f>
      </c>
      <c r="AO62" s="408"/>
      <c r="AP62" s="160"/>
      <c r="AQ62" s="232" t="s">
        <v>230</v>
      </c>
      <c r="AR62" s="233"/>
      <c r="AS62" s="179">
        <f>$Y$44</f>
        <v>50</v>
      </c>
      <c r="AT62" s="179"/>
      <c r="AU62" s="180"/>
      <c r="AW62" s="26"/>
      <c r="AX62" s="10"/>
      <c r="AY62" s="10"/>
      <c r="AZ62" s="10"/>
      <c r="BA62" s="10"/>
      <c r="BB62" s="10"/>
      <c r="BC62" s="10"/>
      <c r="BD62" s="10"/>
      <c r="BE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2:95" s="9" customFormat="1" ht="16.5" customHeight="1" thickBot="1">
      <c r="B63" s="117"/>
      <c r="C63" s="399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151"/>
      <c r="T63" s="147"/>
      <c r="U63" s="147"/>
      <c r="V63" s="292"/>
      <c r="W63" s="293"/>
      <c r="X63" s="294"/>
      <c r="Y63" s="10"/>
      <c r="Z63" s="185" t="s">
        <v>201</v>
      </c>
      <c r="AA63" s="186"/>
      <c r="AB63" s="186"/>
      <c r="AC63" s="186"/>
      <c r="AD63" s="186"/>
      <c r="AE63" s="228"/>
      <c r="AF63" s="229"/>
      <c r="AG63" s="229"/>
      <c r="AH63" s="229"/>
      <c r="AI63" s="229"/>
      <c r="AJ63" s="229"/>
      <c r="AK63" s="229"/>
      <c r="AL63" s="229"/>
      <c r="AM63" s="229"/>
      <c r="AN63" s="407">
        <f>IF(SUM(AE63:AM63)=0,"",SUM(AE63:AM63))</f>
      </c>
      <c r="AO63" s="408"/>
      <c r="AP63" s="160"/>
      <c r="AQ63" s="236" t="s">
        <v>254</v>
      </c>
      <c r="AR63" s="237"/>
      <c r="AS63" s="238">
        <f>SUM(AS61:AU62)</f>
        <v>130</v>
      </c>
      <c r="AT63" s="239"/>
      <c r="AU63" s="240"/>
      <c r="AW63" s="340"/>
      <c r="AX63" s="10"/>
      <c r="AY63" s="10"/>
      <c r="AZ63" s="10"/>
      <c r="BA63" s="10"/>
      <c r="BB63" s="10"/>
      <c r="BC63" s="10"/>
      <c r="BD63" s="10"/>
      <c r="BE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2:95" s="9" customFormat="1" ht="16.5" customHeight="1" thickBot="1">
      <c r="B64" s="12"/>
      <c r="C64" s="394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150"/>
      <c r="T64" s="141"/>
      <c r="U64" s="141"/>
      <c r="V64" s="185"/>
      <c r="W64" s="186"/>
      <c r="X64" s="187"/>
      <c r="Y64" s="10"/>
      <c r="Z64" s="275" t="s">
        <v>228</v>
      </c>
      <c r="AA64" s="275"/>
      <c r="AB64" s="275"/>
      <c r="AC64" s="275"/>
      <c r="AD64" s="185"/>
      <c r="AE64" s="190">
        <f>IF(SUM(AE61:AJ63)=0,"",SUM(AE61:AJ63))</f>
      </c>
      <c r="AF64" s="191"/>
      <c r="AG64" s="191"/>
      <c r="AH64" s="191"/>
      <c r="AI64" s="191"/>
      <c r="AJ64" s="191"/>
      <c r="AK64" s="191">
        <f>IF(SUM(AK61:AM63)=0,"",SUM(AK61:AM63))</f>
      </c>
      <c r="AL64" s="191"/>
      <c r="AM64" s="191"/>
      <c r="AN64" s="192">
        <f>IF(SUM(AE64:AM64)=0,"",SUM(AE64:AM64))</f>
      </c>
      <c r="AO64" s="193"/>
      <c r="AP64" s="162"/>
      <c r="AQ64" s="10"/>
      <c r="AW64" s="340"/>
      <c r="AX64" s="26"/>
      <c r="AY64" s="26"/>
      <c r="AZ64" s="26"/>
      <c r="BA64" s="26"/>
      <c r="BB64" s="26"/>
      <c r="BC64" s="26"/>
      <c r="BD64" s="26"/>
      <c r="BE64" s="26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</row>
    <row r="65" spans="2:95" s="9" customFormat="1" ht="16.5" customHeight="1">
      <c r="B65" s="44"/>
      <c r="C65" s="394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158"/>
      <c r="T65" s="141"/>
      <c r="U65" s="141"/>
      <c r="V65" s="185"/>
      <c r="W65" s="186"/>
      <c r="X65" s="187"/>
      <c r="Y65" s="10"/>
      <c r="AU65" s="136"/>
      <c r="AW65" s="26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W65" s="26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</row>
    <row r="66" spans="2:95" s="9" customFormat="1" ht="16.5" customHeight="1">
      <c r="B66" s="12"/>
      <c r="C66" s="394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150"/>
      <c r="T66" s="141"/>
      <c r="U66" s="141"/>
      <c r="V66" s="185"/>
      <c r="W66" s="186"/>
      <c r="X66" s="187"/>
      <c r="Y66" s="10"/>
      <c r="Z66" s="194" t="s">
        <v>207</v>
      </c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35"/>
      <c r="AW66" s="26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W66" s="45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</row>
    <row r="67" spans="2:95" s="9" customFormat="1" ht="16.5" customHeight="1">
      <c r="B67" s="12"/>
      <c r="C67" s="394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150"/>
      <c r="T67" s="141"/>
      <c r="U67" s="141"/>
      <c r="V67" s="185"/>
      <c r="W67" s="186"/>
      <c r="X67" s="187"/>
      <c r="Y67" s="10"/>
      <c r="Z67" s="398" t="s">
        <v>214</v>
      </c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88"/>
      <c r="AW67" s="26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W67" s="45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</row>
    <row r="68" spans="2:95" s="9" customFormat="1" ht="16.5" customHeight="1">
      <c r="B68" s="303">
        <f>SUM(T13:T67)</f>
        <v>80</v>
      </c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7" t="s">
        <v>249</v>
      </c>
      <c r="T68" s="308"/>
      <c r="U68" s="308"/>
      <c r="V68" s="308">
        <f>SUM(U18:U67)</f>
        <v>14</v>
      </c>
      <c r="W68" s="308"/>
      <c r="X68" s="144" t="s">
        <v>250</v>
      </c>
      <c r="Y68" s="10"/>
      <c r="Z68" s="401" t="s">
        <v>215</v>
      </c>
      <c r="AA68" s="401"/>
      <c r="AB68" s="401"/>
      <c r="AC68" s="401"/>
      <c r="AD68" s="401"/>
      <c r="AE68" s="401"/>
      <c r="AF68" s="401"/>
      <c r="AG68" s="401"/>
      <c r="AH68" s="401"/>
      <c r="AI68" s="401"/>
      <c r="AJ68" s="401"/>
      <c r="AK68" s="401"/>
      <c r="AL68" s="401"/>
      <c r="AM68" s="401"/>
      <c r="AN68" s="401"/>
      <c r="AO68" s="401"/>
      <c r="AP68" s="401"/>
      <c r="AQ68" s="401"/>
      <c r="AR68" s="401"/>
      <c r="AS68" s="401"/>
      <c r="AT68" s="401"/>
      <c r="AU68" s="134"/>
      <c r="AW68" s="26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W68" s="45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2:95" s="9" customFormat="1" ht="16.5" customHeight="1">
      <c r="B69" s="2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25"/>
      <c r="T69" s="125"/>
      <c r="U69" s="125"/>
      <c r="V69" s="125"/>
      <c r="W69" s="125"/>
      <c r="X69" s="126"/>
      <c r="Y69" s="10"/>
      <c r="Z69" s="397" t="s">
        <v>216</v>
      </c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7"/>
      <c r="AO69" s="397"/>
      <c r="AP69" s="397"/>
      <c r="AQ69" s="397"/>
      <c r="AR69" s="397"/>
      <c r="AS69" s="397"/>
      <c r="AT69" s="397"/>
      <c r="AU69" s="137"/>
      <c r="AV69" s="72"/>
      <c r="AW69" s="34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72"/>
      <c r="BJ69" s="82"/>
      <c r="BK69" s="53">
        <f>SUMIF($E$18:$E$73,"&lt;40056",$F$18:$F$73)</f>
        <v>0</v>
      </c>
      <c r="BL69" s="54"/>
      <c r="BW69" s="45"/>
      <c r="BX69" s="10"/>
      <c r="BY69" s="365"/>
      <c r="BZ69" s="365"/>
      <c r="CA69" s="365"/>
      <c r="CB69" s="365"/>
      <c r="CC69" s="365"/>
      <c r="CD69" s="365"/>
      <c r="CE69" s="365"/>
      <c r="CF69" s="47"/>
      <c r="CG69" s="365"/>
      <c r="CH69" s="365"/>
      <c r="CI69" s="365"/>
      <c r="CJ69" s="10"/>
      <c r="CK69" s="10"/>
      <c r="CL69" s="10"/>
      <c r="CM69" s="10"/>
      <c r="CN69" s="365"/>
      <c r="CO69" s="365"/>
      <c r="CP69" s="365"/>
      <c r="CQ69" s="365"/>
    </row>
    <row r="70" spans="2:95" s="9" customFormat="1" ht="16.5" customHeight="1">
      <c r="B70" s="170" t="s">
        <v>260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2"/>
      <c r="Y70" s="10"/>
      <c r="Z70" s="414"/>
      <c r="AA70" s="414"/>
      <c r="AB70" s="414"/>
      <c r="AC70" s="414"/>
      <c r="AD70" s="415" t="s">
        <v>196</v>
      </c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  <c r="AO70" s="275" t="s">
        <v>199</v>
      </c>
      <c r="AP70" s="275"/>
      <c r="AQ70" s="275"/>
      <c r="AR70" s="409" t="s">
        <v>204</v>
      </c>
      <c r="AS70" s="409"/>
      <c r="AT70" s="409"/>
      <c r="AU70" s="137"/>
      <c r="AV70" s="72"/>
      <c r="AW70" s="34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72"/>
      <c r="BJ70" s="82"/>
      <c r="BK70" s="53"/>
      <c r="BL70" s="54"/>
      <c r="BW70" s="45"/>
      <c r="BX70" s="10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10"/>
      <c r="CK70" s="10"/>
      <c r="CL70" s="10"/>
      <c r="CM70" s="10"/>
      <c r="CN70" s="47"/>
      <c r="CO70" s="47"/>
      <c r="CP70" s="47"/>
      <c r="CQ70" s="47"/>
    </row>
    <row r="71" spans="2:95" s="9" customFormat="1" ht="16.5" customHeight="1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8"/>
      <c r="Y71" s="10"/>
      <c r="Z71" s="414"/>
      <c r="AA71" s="414"/>
      <c r="AB71" s="414"/>
      <c r="AC71" s="414"/>
      <c r="AD71" s="410" t="s">
        <v>197</v>
      </c>
      <c r="AE71" s="410"/>
      <c r="AF71" s="410"/>
      <c r="AG71" s="410"/>
      <c r="AH71" s="410"/>
      <c r="AI71" s="410"/>
      <c r="AJ71" s="410"/>
      <c r="AK71" s="275" t="s">
        <v>198</v>
      </c>
      <c r="AL71" s="275"/>
      <c r="AM71" s="275"/>
      <c r="AN71" s="275"/>
      <c r="AO71" s="275"/>
      <c r="AP71" s="275"/>
      <c r="AQ71" s="275"/>
      <c r="AR71" s="409"/>
      <c r="AS71" s="409"/>
      <c r="AT71" s="409"/>
      <c r="AU71" s="137"/>
      <c r="AV71" s="72"/>
      <c r="AW71" s="26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72"/>
      <c r="BJ71" s="82"/>
      <c r="BK71" s="53"/>
      <c r="BL71" s="54"/>
      <c r="BW71" s="45"/>
      <c r="BX71" s="10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10"/>
      <c r="CK71" s="10"/>
      <c r="CL71" s="10"/>
      <c r="CM71" s="10"/>
      <c r="CN71" s="47"/>
      <c r="CO71" s="47"/>
      <c r="CP71" s="47"/>
      <c r="CQ71" s="47"/>
    </row>
    <row r="72" spans="2:95" s="9" customFormat="1" ht="16.5" customHeight="1"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5"/>
      <c r="Y72" s="10"/>
      <c r="Z72" s="414"/>
      <c r="AA72" s="414"/>
      <c r="AB72" s="414"/>
      <c r="AC72" s="414"/>
      <c r="AD72" s="410"/>
      <c r="AE72" s="410"/>
      <c r="AF72" s="410"/>
      <c r="AG72" s="410"/>
      <c r="AH72" s="410"/>
      <c r="AI72" s="410"/>
      <c r="AJ72" s="410"/>
      <c r="AK72" s="275"/>
      <c r="AL72" s="275"/>
      <c r="AM72" s="275"/>
      <c r="AN72" s="275"/>
      <c r="AO72" s="275"/>
      <c r="AP72" s="275"/>
      <c r="AQ72" s="275"/>
      <c r="AR72" s="409"/>
      <c r="AS72" s="409"/>
      <c r="AT72" s="409"/>
      <c r="AU72" s="26"/>
      <c r="AV72" s="72"/>
      <c r="AW72" s="26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72"/>
      <c r="BJ72" s="82"/>
      <c r="BK72" s="53"/>
      <c r="BL72" s="54"/>
      <c r="BW72" s="45"/>
      <c r="BX72" s="10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10"/>
      <c r="CK72" s="10"/>
      <c r="CL72" s="10"/>
      <c r="CM72" s="10"/>
      <c r="CN72" s="47"/>
      <c r="CO72" s="47"/>
      <c r="CP72" s="47"/>
      <c r="CQ72" s="47"/>
    </row>
    <row r="73" spans="2:95" s="9" customFormat="1" ht="16.5" customHeight="1">
      <c r="B73" s="26"/>
      <c r="C73" s="87"/>
      <c r="D73" s="118"/>
      <c r="E73" s="118"/>
      <c r="F73" s="118"/>
      <c r="G73" s="118"/>
      <c r="H73" s="118"/>
      <c r="I73" s="118"/>
      <c r="J73" s="118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26"/>
      <c r="V73" s="26"/>
      <c r="W73" s="10"/>
      <c r="X73" s="10"/>
      <c r="Y73" s="8"/>
      <c r="Z73" s="275" t="s">
        <v>202</v>
      </c>
      <c r="AA73" s="275"/>
      <c r="AB73" s="275"/>
      <c r="AC73" s="275"/>
      <c r="AD73" s="411"/>
      <c r="AE73" s="411"/>
      <c r="AF73" s="411"/>
      <c r="AG73" s="411"/>
      <c r="AH73" s="411"/>
      <c r="AI73" s="411"/>
      <c r="AJ73" s="411"/>
      <c r="AK73" s="275"/>
      <c r="AL73" s="275"/>
      <c r="AM73" s="275"/>
      <c r="AN73" s="275"/>
      <c r="AO73" s="275"/>
      <c r="AP73" s="275"/>
      <c r="AQ73" s="275"/>
      <c r="AR73" s="233"/>
      <c r="AS73" s="233"/>
      <c r="AT73" s="233"/>
      <c r="AU73" s="88"/>
      <c r="AV73" s="72"/>
      <c r="AW73" s="26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72"/>
      <c r="BJ73" s="82"/>
      <c r="BK73" s="53">
        <f>SUMIF($E$18:$E$73,"&lt;40268",$F$18:$F$73)</f>
        <v>0</v>
      </c>
      <c r="BL73" s="54"/>
      <c r="BM73" s="9">
        <v>3</v>
      </c>
      <c r="BP73" s="9">
        <v>7</v>
      </c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2:60" s="77" customFormat="1" ht="1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W74" s="75"/>
      <c r="X74" s="75"/>
      <c r="Y74" s="75"/>
      <c r="Z74" s="75"/>
      <c r="AA74" s="75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9"/>
      <c r="AS74" s="79"/>
      <c r="AT74" s="79"/>
      <c r="AU74" s="79"/>
      <c r="AV74" s="75"/>
      <c r="AW74" s="26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</row>
    <row r="75" spans="2:60" s="77" customFormat="1" ht="1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V75" s="75"/>
      <c r="AW75" s="26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</row>
    <row r="76" spans="2:60" s="77" customFormat="1" ht="12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V76" s="75"/>
      <c r="AW76" s="26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</row>
    <row r="77" spans="2:50" s="77" customFormat="1" ht="12"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V77" s="75"/>
      <c r="AW77" s="78"/>
      <c r="AX77" s="79"/>
    </row>
    <row r="78" spans="2:50" s="77" customFormat="1" ht="12"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V78" s="75"/>
      <c r="AW78" s="78"/>
      <c r="AX78" s="79"/>
    </row>
    <row r="79" spans="2:50" s="77" customFormat="1" ht="12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9"/>
      <c r="AK79" s="9"/>
      <c r="AL79" s="9"/>
      <c r="AM79" s="9"/>
      <c r="AN79" s="9"/>
      <c r="AO79" s="9"/>
      <c r="AP79" s="9"/>
      <c r="AQ79" s="9"/>
      <c r="AR79" s="9"/>
      <c r="AS79" s="9"/>
      <c r="AV79" s="75"/>
      <c r="AW79" s="78"/>
      <c r="AX79" s="79"/>
    </row>
    <row r="80" spans="2:50" s="77" customFormat="1" ht="12"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9"/>
      <c r="AK80" s="9"/>
      <c r="AL80" s="14"/>
      <c r="AM80" s="15" t="s">
        <v>103</v>
      </c>
      <c r="AN80" s="15" t="s">
        <v>104</v>
      </c>
      <c r="AO80" s="15" t="s">
        <v>105</v>
      </c>
      <c r="AP80" s="15" t="s">
        <v>106</v>
      </c>
      <c r="AQ80" s="15" t="s">
        <v>107</v>
      </c>
      <c r="AR80" s="15" t="s">
        <v>108</v>
      </c>
      <c r="AS80" s="9"/>
      <c r="AV80" s="75"/>
      <c r="AW80" s="78"/>
      <c r="AX80" s="79"/>
    </row>
    <row r="81" spans="2:50" s="77" customFormat="1" ht="12"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9"/>
      <c r="AK81" s="9"/>
      <c r="AL81" s="16" t="s">
        <v>4</v>
      </c>
      <c r="AM81" s="17">
        <f>COUNTIF(U18:U73,"Ａ")+COUNTIF(AR18:AR73,"Ａ")</f>
        <v>0</v>
      </c>
      <c r="AN81" s="17" t="e">
        <f>COUNTIF(#REF!,"Ａ")</f>
        <v>#REF!</v>
      </c>
      <c r="AO81" s="17" t="e">
        <f>COUNTIF(#REF!,"Ａ")</f>
        <v>#REF!</v>
      </c>
      <c r="AP81" s="17" t="e">
        <f>COUNTIF(#REF!,"Ａ")</f>
        <v>#REF!</v>
      </c>
      <c r="AQ81" s="17" t="e">
        <f>COUNTIF(#REF!,"Ａ")</f>
        <v>#REF!</v>
      </c>
      <c r="AR81" s="17" t="e">
        <f>COUNTIF(#REF!,"Ａ")</f>
        <v>#REF!</v>
      </c>
      <c r="AS81" s="9"/>
      <c r="AV81" s="75"/>
      <c r="AW81" s="78"/>
      <c r="AX81" s="79"/>
    </row>
    <row r="82" spans="2:50" s="77" customFormat="1" ht="12"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9"/>
      <c r="AK82" s="9"/>
      <c r="AL82" s="16" t="s">
        <v>11</v>
      </c>
      <c r="AM82" s="17">
        <f>COUNTIF(U18:U73,"Ｂ")+COUNTIF(AR18:AR73,"Ｂ")</f>
        <v>0</v>
      </c>
      <c r="AN82" s="17" t="e">
        <f>COUNTIF(#REF!,"Ｂ")</f>
        <v>#REF!</v>
      </c>
      <c r="AO82" s="17" t="e">
        <f>COUNTIF(#REF!,"Ｂ")</f>
        <v>#REF!</v>
      </c>
      <c r="AP82" s="17" t="e">
        <f>COUNTIF(#REF!,"Ｂ")</f>
        <v>#REF!</v>
      </c>
      <c r="AQ82" s="17" t="e">
        <f>COUNTIF(#REF!,"Ｂ")</f>
        <v>#REF!</v>
      </c>
      <c r="AR82" s="17" t="e">
        <f>COUNTIF(#REF!,"Ｂ")</f>
        <v>#REF!</v>
      </c>
      <c r="AS82" s="9"/>
      <c r="AV82" s="75"/>
      <c r="AW82" s="78"/>
      <c r="AX82" s="79"/>
    </row>
    <row r="83" spans="2:50" s="77" customFormat="1" ht="1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9"/>
      <c r="AK83" s="9"/>
      <c r="AL83" s="16" t="s">
        <v>6</v>
      </c>
      <c r="AM83" s="17">
        <f>COUNTIF(U18:U73,"Ｃ")+COUNTIF(AR18:AR73,"Ｃ")</f>
        <v>0</v>
      </c>
      <c r="AN83" s="17" t="e">
        <f>COUNTIF(#REF!,"Ｃ")</f>
        <v>#REF!</v>
      </c>
      <c r="AO83" s="17" t="e">
        <f>COUNTIF(#REF!,"Ｃ")</f>
        <v>#REF!</v>
      </c>
      <c r="AP83" s="17" t="e">
        <f>COUNTIF(#REF!,"Ｃ")</f>
        <v>#REF!</v>
      </c>
      <c r="AQ83" s="17" t="e">
        <f>COUNTIF(#REF!,"Ｃ")</f>
        <v>#REF!</v>
      </c>
      <c r="AR83" s="17" t="e">
        <f>COUNTIF(#REF!,"Ｃ")</f>
        <v>#REF!</v>
      </c>
      <c r="AS83" s="9"/>
      <c r="AV83" s="75"/>
      <c r="AW83" s="78"/>
      <c r="AX83" s="79"/>
    </row>
    <row r="84" spans="2:50" s="77" customFormat="1" ht="12"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9"/>
      <c r="AK84" s="9"/>
      <c r="AL84" s="16" t="s">
        <v>15</v>
      </c>
      <c r="AM84" s="17">
        <f>COUNTIF(U18:U73,"Ｄ")+COUNTIF(AR18:AR73,"Ｄ")</f>
        <v>0</v>
      </c>
      <c r="AN84" s="17" t="e">
        <f>COUNTIF(#REF!,"Ｄ")</f>
        <v>#REF!</v>
      </c>
      <c r="AO84" s="17" t="e">
        <f>COUNTIF(#REF!,"Ｄ")</f>
        <v>#REF!</v>
      </c>
      <c r="AP84" s="17" t="e">
        <f>COUNTIF(#REF!,"Ｄ")</f>
        <v>#REF!</v>
      </c>
      <c r="AQ84" s="17" t="e">
        <f>COUNTIF(#REF!,"Ｄ")</f>
        <v>#REF!</v>
      </c>
      <c r="AR84" s="17" t="e">
        <f>COUNTIF(#REF!,"Ｄ")</f>
        <v>#REF!</v>
      </c>
      <c r="AS84" s="9"/>
      <c r="AV84" s="75"/>
      <c r="AW84" s="78"/>
      <c r="AX84" s="79"/>
    </row>
    <row r="85" spans="2:50" s="77" customFormat="1" ht="12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9"/>
      <c r="AK85" s="9"/>
      <c r="AL85" s="16" t="s">
        <v>18</v>
      </c>
      <c r="AM85" s="17">
        <f>COUNTIF(U18:U73,"Ｅ")+COUNTIF(AR18:AR73,"Ｅ")</f>
        <v>0</v>
      </c>
      <c r="AN85" s="17" t="e">
        <f>COUNTIF(#REF!,"Ｅ")</f>
        <v>#REF!</v>
      </c>
      <c r="AO85" s="17" t="e">
        <f>COUNTIF(#REF!,"Ｅ")</f>
        <v>#REF!</v>
      </c>
      <c r="AP85" s="17" t="e">
        <f>COUNTIF(#REF!,"Ｅ")</f>
        <v>#REF!</v>
      </c>
      <c r="AQ85" s="17" t="e">
        <f>COUNTIF(#REF!,"Ｅ")</f>
        <v>#REF!</v>
      </c>
      <c r="AR85" s="17" t="e">
        <f>COUNTIF(#REF!,"Ｅ")</f>
        <v>#REF!</v>
      </c>
      <c r="AS85" s="9"/>
      <c r="AV85" s="75"/>
      <c r="AW85" s="78"/>
      <c r="AX85" s="79"/>
    </row>
    <row r="86" spans="2:50" s="77" customFormat="1" ht="1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9"/>
      <c r="AK86" s="9"/>
      <c r="AL86" s="16" t="s">
        <v>21</v>
      </c>
      <c r="AM86" s="17">
        <f>COUNTIF(U18:U73,"Ｆ")+COUNTIF(AR18:AR73,"Ｆ")</f>
        <v>0</v>
      </c>
      <c r="AN86" s="17" t="e">
        <f>COUNTIF(#REF!,"Ｆ")</f>
        <v>#REF!</v>
      </c>
      <c r="AO86" s="17" t="e">
        <f>COUNTIF(#REF!,"Ｆ")</f>
        <v>#REF!</v>
      </c>
      <c r="AP86" s="17" t="e">
        <f>COUNTIF(#REF!,"Ｆ")</f>
        <v>#REF!</v>
      </c>
      <c r="AQ86" s="17" t="e">
        <f>COUNTIF(#REF!,"Ｆ")</f>
        <v>#REF!</v>
      </c>
      <c r="AR86" s="17" t="e">
        <f>COUNTIF(#REF!,"Ｆ")</f>
        <v>#REF!</v>
      </c>
      <c r="AS86" s="9"/>
      <c r="AV86" s="75"/>
      <c r="AW86" s="78"/>
      <c r="AX86" s="79"/>
    </row>
    <row r="87" spans="2:50" s="77" customFormat="1" ht="12"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9"/>
      <c r="AK87" s="9"/>
      <c r="AL87" s="16" t="s">
        <v>24</v>
      </c>
      <c r="AM87" s="17">
        <f>COUNTIF(U18:U73,"Ｇ")+COUNTIF(AR18:AR73,"Ｇ")</f>
        <v>0</v>
      </c>
      <c r="AN87" s="17" t="e">
        <f>COUNTIF(#REF!,"Ｇ")</f>
        <v>#REF!</v>
      </c>
      <c r="AO87" s="17" t="e">
        <f>COUNTIF(#REF!,"Ｇ")</f>
        <v>#REF!</v>
      </c>
      <c r="AP87" s="17" t="e">
        <f>COUNTIF(#REF!,"Ｇ")</f>
        <v>#REF!</v>
      </c>
      <c r="AQ87" s="17" t="e">
        <f>COUNTIF(#REF!,"Ｇ")</f>
        <v>#REF!</v>
      </c>
      <c r="AR87" s="17" t="e">
        <f>COUNTIF(#REF!,"Ｇ")</f>
        <v>#REF!</v>
      </c>
      <c r="AS87" s="9"/>
      <c r="AV87" s="75"/>
      <c r="AW87" s="78"/>
      <c r="AX87" s="79"/>
    </row>
    <row r="88" spans="2:50" s="77" customFormat="1" ht="12"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9"/>
      <c r="AK88" s="9"/>
      <c r="AL88" s="16" t="s">
        <v>27</v>
      </c>
      <c r="AM88" s="17">
        <f>COUNTIF(U18:U73,"※")+COUNTIF(AR18:AR73,"※")</f>
        <v>0</v>
      </c>
      <c r="AN88" s="17" t="e">
        <f>COUNTIF(#REF!,"※")</f>
        <v>#REF!</v>
      </c>
      <c r="AO88" s="17" t="e">
        <f>COUNTIF(#REF!,"※")</f>
        <v>#REF!</v>
      </c>
      <c r="AP88" s="17" t="e">
        <f>COUNTIF(#REF!,"※")</f>
        <v>#REF!</v>
      </c>
      <c r="AQ88" s="17" t="e">
        <f>COUNTIF(#REF!,"※")</f>
        <v>#REF!</v>
      </c>
      <c r="AR88" s="17" t="e">
        <f>COUNTIF(#REF!,"※")</f>
        <v>#REF!</v>
      </c>
      <c r="AS88" s="9"/>
      <c r="AV88" s="75"/>
      <c r="AW88" s="78"/>
      <c r="AX88" s="79"/>
    </row>
    <row r="89" spans="2:50" s="77" customFormat="1" ht="12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9"/>
      <c r="AK89" s="9"/>
      <c r="AL89" s="9"/>
      <c r="AM89" s="9">
        <f aca="true" t="shared" si="0" ref="AM89:AR89">SUM(AM81:AM88)</f>
        <v>0</v>
      </c>
      <c r="AN89" s="9" t="e">
        <f t="shared" si="0"/>
        <v>#REF!</v>
      </c>
      <c r="AO89" s="9" t="e">
        <f t="shared" si="0"/>
        <v>#REF!</v>
      </c>
      <c r="AP89" s="9" t="e">
        <f t="shared" si="0"/>
        <v>#REF!</v>
      </c>
      <c r="AQ89" s="9" t="e">
        <f t="shared" si="0"/>
        <v>#REF!</v>
      </c>
      <c r="AR89" s="9" t="e">
        <f t="shared" si="0"/>
        <v>#REF!</v>
      </c>
      <c r="AS89" s="9"/>
      <c r="AV89" s="75"/>
      <c r="AW89" s="78"/>
      <c r="AX89" s="79"/>
    </row>
    <row r="90" spans="2:50" s="77" customFormat="1" ht="12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9"/>
      <c r="AK90" s="9"/>
      <c r="AL90" s="9"/>
      <c r="AM90" s="9"/>
      <c r="AN90" s="9"/>
      <c r="AO90" s="9"/>
      <c r="AP90" s="9"/>
      <c r="AQ90" s="9"/>
      <c r="AR90" s="9"/>
      <c r="AS90" s="9"/>
      <c r="AV90" s="75"/>
      <c r="AW90" s="78"/>
      <c r="AX90" s="79"/>
    </row>
    <row r="91" spans="2:50" s="77" customFormat="1" ht="13.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27"/>
      <c r="AK91" s="1" t="s">
        <v>159</v>
      </c>
      <c r="AL91" s="1" t="s">
        <v>126</v>
      </c>
      <c r="AM91" s="1" t="s">
        <v>160</v>
      </c>
      <c r="AN91" s="1" t="s">
        <v>161</v>
      </c>
      <c r="AO91" s="1" t="s">
        <v>131</v>
      </c>
      <c r="AP91" s="9"/>
      <c r="AQ91" s="9"/>
      <c r="AR91" s="9"/>
      <c r="AS91" s="9"/>
      <c r="AV91" s="75"/>
      <c r="AW91" s="78"/>
      <c r="AX91" s="79"/>
    </row>
    <row r="92" spans="2:50" s="77" customFormat="1" ht="13.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27"/>
      <c r="AK92" s="34" t="s">
        <v>137</v>
      </c>
      <c r="AL92" s="2" t="s">
        <v>138</v>
      </c>
      <c r="AM92" s="2" t="s">
        <v>139</v>
      </c>
      <c r="AN92" s="9" t="s">
        <v>180</v>
      </c>
      <c r="AO92" s="34" t="s">
        <v>137</v>
      </c>
      <c r="AP92" s="9" t="s">
        <v>203</v>
      </c>
      <c r="AQ92" s="9"/>
      <c r="AR92" s="9"/>
      <c r="AS92" s="9"/>
      <c r="AV92" s="75"/>
      <c r="AW92" s="78"/>
      <c r="AX92" s="79"/>
    </row>
    <row r="93" spans="2:50" s="77" customFormat="1" ht="13.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27"/>
      <c r="AK93" s="34" t="s">
        <v>141</v>
      </c>
      <c r="AL93" s="2" t="s">
        <v>142</v>
      </c>
      <c r="AM93" s="2" t="s">
        <v>143</v>
      </c>
      <c r="AN93" s="2" t="s">
        <v>140</v>
      </c>
      <c r="AO93" s="34" t="s">
        <v>141</v>
      </c>
      <c r="AP93" s="9" t="s">
        <v>232</v>
      </c>
      <c r="AQ93" s="9"/>
      <c r="AR93" s="9"/>
      <c r="AS93" s="9"/>
      <c r="AV93" s="75"/>
      <c r="AW93" s="78"/>
      <c r="AX93" s="79"/>
    </row>
    <row r="94" spans="2:50" s="77" customFormat="1" ht="13.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27"/>
      <c r="AK94" s="34" t="s">
        <v>144</v>
      </c>
      <c r="AL94" s="2" t="s">
        <v>145</v>
      </c>
      <c r="AM94" s="2" t="s">
        <v>146</v>
      </c>
      <c r="AN94" s="2" t="s">
        <v>181</v>
      </c>
      <c r="AO94" s="34" t="s">
        <v>144</v>
      </c>
      <c r="AP94" s="9" t="s">
        <v>213</v>
      </c>
      <c r="AQ94" s="9"/>
      <c r="AR94" s="9"/>
      <c r="AS94" s="9"/>
      <c r="AV94" s="75"/>
      <c r="AW94" s="78"/>
      <c r="AX94" s="79"/>
    </row>
    <row r="95" spans="2:50" s="77" customFormat="1" ht="13.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27"/>
      <c r="AK95" s="34" t="s">
        <v>147</v>
      </c>
      <c r="AL95" s="2" t="s">
        <v>148</v>
      </c>
      <c r="AM95" s="2"/>
      <c r="AN95" s="2" t="s">
        <v>182</v>
      </c>
      <c r="AO95" s="34" t="s">
        <v>147</v>
      </c>
      <c r="AP95" s="9"/>
      <c r="AQ95" s="9"/>
      <c r="AR95" s="9"/>
      <c r="AS95" s="9"/>
      <c r="AV95" s="75"/>
      <c r="AW95" s="78"/>
      <c r="AX95" s="79"/>
    </row>
    <row r="96" spans="2:50" s="77" customFormat="1" ht="13.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27"/>
      <c r="AK96" s="2"/>
      <c r="AL96" s="2" t="s">
        <v>150</v>
      </c>
      <c r="AM96" s="2"/>
      <c r="AN96" s="2" t="s">
        <v>183</v>
      </c>
      <c r="AO96" s="34" t="s">
        <v>152</v>
      </c>
      <c r="AP96" s="9"/>
      <c r="AQ96" s="9"/>
      <c r="AR96" s="9"/>
      <c r="AS96" s="9"/>
      <c r="AV96" s="75"/>
      <c r="AW96" s="78"/>
      <c r="AX96" s="79"/>
    </row>
    <row r="97" spans="2:50" s="77" customFormat="1" ht="13.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27"/>
      <c r="AK97" s="2"/>
      <c r="AL97" s="2" t="s">
        <v>153</v>
      </c>
      <c r="AM97" s="2"/>
      <c r="AN97" s="2" t="s">
        <v>184</v>
      </c>
      <c r="AO97" s="34" t="s">
        <v>195</v>
      </c>
      <c r="AP97" s="9"/>
      <c r="AQ97" s="9"/>
      <c r="AR97" s="9"/>
      <c r="AS97" s="9"/>
      <c r="AV97" s="75"/>
      <c r="AW97" s="78"/>
      <c r="AX97" s="79"/>
    </row>
    <row r="98" spans="2:50" s="77" customFormat="1" ht="1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48" t="s">
        <v>168</v>
      </c>
      <c r="AK98" s="2"/>
      <c r="AL98" s="2"/>
      <c r="AM98" s="2"/>
      <c r="AN98" s="2" t="s">
        <v>149</v>
      </c>
      <c r="AO98" s="34" t="s">
        <v>194</v>
      </c>
      <c r="AP98" s="9"/>
      <c r="AQ98" s="9"/>
      <c r="AR98" s="9"/>
      <c r="AS98" s="9"/>
      <c r="AV98" s="75"/>
      <c r="AW98" s="78"/>
      <c r="AX98" s="79"/>
    </row>
    <row r="99" spans="2:50" s="77" customFormat="1" ht="12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48" t="s">
        <v>178</v>
      </c>
      <c r="AK99" s="2"/>
      <c r="AL99" s="2"/>
      <c r="AM99" s="2"/>
      <c r="AN99" s="2" t="s">
        <v>151</v>
      </c>
      <c r="AO99" s="2"/>
      <c r="AP99" s="9"/>
      <c r="AQ99" s="9"/>
      <c r="AR99" s="9"/>
      <c r="AS99" s="9"/>
      <c r="AV99" s="75"/>
      <c r="AW99" s="78"/>
      <c r="AX99" s="79"/>
    </row>
    <row r="100" spans="2:50" s="77" customFormat="1" ht="12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48" t="s">
        <v>179</v>
      </c>
      <c r="AK100" s="1"/>
      <c r="AL100" s="1"/>
      <c r="AM100" s="43"/>
      <c r="AN100" s="2" t="s">
        <v>154</v>
      </c>
      <c r="AO100" s="2"/>
      <c r="AP100" s="9"/>
      <c r="AQ100" s="9"/>
      <c r="AR100" s="9"/>
      <c r="AS100" s="9"/>
      <c r="AV100" s="75"/>
      <c r="AW100" s="78"/>
      <c r="AX100" s="79"/>
    </row>
    <row r="101" spans="2:50" s="77" customFormat="1" ht="12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2"/>
      <c r="AK101" s="1"/>
      <c r="AL101" s="1"/>
      <c r="AM101" s="43"/>
      <c r="AN101" s="2" t="s">
        <v>155</v>
      </c>
      <c r="AO101" s="1"/>
      <c r="AP101" s="9"/>
      <c r="AQ101" s="9"/>
      <c r="AR101" s="9"/>
      <c r="AS101" s="9"/>
      <c r="AV101" s="75"/>
      <c r="AW101" s="78"/>
      <c r="AX101" s="79"/>
    </row>
    <row r="102" spans="2:50" s="77" customFormat="1" ht="12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2"/>
      <c r="AK102" s="1"/>
      <c r="AL102" s="1"/>
      <c r="AM102" s="43"/>
      <c r="AN102" s="2" t="s">
        <v>191</v>
      </c>
      <c r="AO102" s="1"/>
      <c r="AP102" s="9"/>
      <c r="AQ102" s="9"/>
      <c r="AR102" s="9"/>
      <c r="AS102" s="9"/>
      <c r="AV102" s="75"/>
      <c r="AW102" s="78"/>
      <c r="AX102" s="79"/>
    </row>
    <row r="103" spans="2:50" s="77" customFormat="1" ht="12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2">
        <v>1</v>
      </c>
      <c r="AK103" s="1"/>
      <c r="AL103" s="1"/>
      <c r="AM103" s="43"/>
      <c r="AN103" s="2" t="s">
        <v>156</v>
      </c>
      <c r="AO103" s="1"/>
      <c r="AP103" s="9"/>
      <c r="AQ103" s="9"/>
      <c r="AR103" s="9"/>
      <c r="AS103" s="9"/>
      <c r="AV103" s="75"/>
      <c r="AW103" s="78"/>
      <c r="AX103" s="79"/>
    </row>
    <row r="104" spans="2:49" s="77" customFormat="1" ht="12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2">
        <v>2</v>
      </c>
      <c r="AK104" s="1"/>
      <c r="AL104" s="1"/>
      <c r="AM104" s="43"/>
      <c r="AN104" s="1" t="s">
        <v>157</v>
      </c>
      <c r="AO104" s="1"/>
      <c r="AP104" s="9"/>
      <c r="AQ104" s="9"/>
      <c r="AR104" s="9"/>
      <c r="AS104" s="9"/>
      <c r="AV104" s="75"/>
      <c r="AW104" s="75"/>
    </row>
    <row r="105" spans="2:49" s="77" customFormat="1" ht="12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2">
        <v>3</v>
      </c>
      <c r="AK105" s="1"/>
      <c r="AL105" s="1"/>
      <c r="AM105" s="1"/>
      <c r="AN105" s="1" t="s">
        <v>158</v>
      </c>
      <c r="AO105" s="1"/>
      <c r="AP105" s="9"/>
      <c r="AQ105" s="9"/>
      <c r="AR105" s="9"/>
      <c r="AS105" s="9"/>
      <c r="AV105" s="75"/>
      <c r="AW105" s="75"/>
    </row>
    <row r="106" spans="2:49" s="77" customFormat="1" ht="12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1"/>
      <c r="AK106" s="1"/>
      <c r="AL106" s="1"/>
      <c r="AM106" s="1"/>
      <c r="AN106" s="1" t="s">
        <v>162</v>
      </c>
      <c r="AO106" s="1"/>
      <c r="AP106" s="9"/>
      <c r="AQ106" s="9"/>
      <c r="AR106" s="9"/>
      <c r="AS106" s="9"/>
      <c r="AV106" s="75"/>
      <c r="AW106" s="75"/>
    </row>
    <row r="107" spans="2:49" s="77" customFormat="1" ht="12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1"/>
      <c r="AK107" s="1"/>
      <c r="AL107" s="1"/>
      <c r="AM107" s="1"/>
      <c r="AN107" s="1" t="s">
        <v>163</v>
      </c>
      <c r="AO107" s="1"/>
      <c r="AP107" s="9"/>
      <c r="AQ107" s="9"/>
      <c r="AR107" s="9"/>
      <c r="AS107" s="9"/>
      <c r="AV107" s="75"/>
      <c r="AW107" s="75"/>
    </row>
    <row r="108" spans="2:49" s="77" customFormat="1" ht="12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9"/>
      <c r="AK108" s="9"/>
      <c r="AL108" s="9"/>
      <c r="AM108" s="9"/>
      <c r="AN108" s="1" t="s">
        <v>164</v>
      </c>
      <c r="AO108" s="1"/>
      <c r="AP108" s="9"/>
      <c r="AQ108" s="9"/>
      <c r="AR108" s="9"/>
      <c r="AS108" s="9"/>
      <c r="AV108" s="75"/>
      <c r="AW108" s="75"/>
    </row>
    <row r="109" spans="2:49" s="77" customFormat="1" ht="12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9"/>
      <c r="AK109" s="9"/>
      <c r="AL109" s="9"/>
      <c r="AM109" s="9"/>
      <c r="AN109" s="1" t="s">
        <v>165</v>
      </c>
      <c r="AO109" s="9"/>
      <c r="AP109" s="9"/>
      <c r="AQ109" s="9"/>
      <c r="AR109" s="9"/>
      <c r="AS109" s="9"/>
      <c r="AV109" s="75"/>
      <c r="AW109" s="75"/>
    </row>
    <row r="110" spans="2:49" s="77" customFormat="1" ht="12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9"/>
      <c r="AK110" s="9"/>
      <c r="AL110" s="9"/>
      <c r="AM110" s="9"/>
      <c r="AN110" s="1" t="s">
        <v>166</v>
      </c>
      <c r="AO110" s="9"/>
      <c r="AP110" s="9"/>
      <c r="AQ110" s="9"/>
      <c r="AR110" s="9"/>
      <c r="AS110" s="9"/>
      <c r="AV110" s="75"/>
      <c r="AW110" s="75"/>
    </row>
    <row r="111" spans="2:49" s="77" customFormat="1" ht="12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9"/>
      <c r="AK111" s="9"/>
      <c r="AL111" s="9"/>
      <c r="AM111" s="9"/>
      <c r="AN111" s="1" t="s">
        <v>167</v>
      </c>
      <c r="AO111" s="9"/>
      <c r="AP111" s="9"/>
      <c r="AQ111" s="9"/>
      <c r="AR111" s="9"/>
      <c r="AS111" s="9"/>
      <c r="AV111" s="75"/>
      <c r="AW111" s="75"/>
    </row>
    <row r="112" spans="2:49" s="77" customFormat="1" ht="12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9"/>
      <c r="AP112" s="9"/>
      <c r="AQ112" s="9"/>
      <c r="AR112" s="9"/>
      <c r="AS112" s="9"/>
      <c r="AV112" s="75"/>
      <c r="AW112" s="75"/>
    </row>
    <row r="113" spans="2:49" s="77" customFormat="1" ht="12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O113" s="75"/>
      <c r="AP113" s="75"/>
      <c r="AQ113" s="75"/>
      <c r="AV113" s="75"/>
      <c r="AW113" s="75"/>
    </row>
    <row r="114" spans="2:49" s="77" customFormat="1" ht="12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6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V114" s="75"/>
      <c r="AW114" s="75"/>
    </row>
  </sheetData>
  <sheetProtection/>
  <mergeCells count="292">
    <mergeCell ref="B70:X72"/>
    <mergeCell ref="B1:AU1"/>
    <mergeCell ref="AB9:AG9"/>
    <mergeCell ref="B5:F5"/>
    <mergeCell ref="I5:U5"/>
    <mergeCell ref="AB6:AG6"/>
    <mergeCell ref="B7:F7"/>
    <mergeCell ref="G7:M7"/>
    <mergeCell ref="P7:U7"/>
    <mergeCell ref="Z7:AP7"/>
    <mergeCell ref="B2:AU2"/>
    <mergeCell ref="B13:P13"/>
    <mergeCell ref="AF13:AT13"/>
    <mergeCell ref="Z10:AN10"/>
    <mergeCell ref="B14:X14"/>
    <mergeCell ref="Y14:AU14"/>
    <mergeCell ref="B9:C9"/>
    <mergeCell ref="D9:J9"/>
    <mergeCell ref="M9:N9"/>
    <mergeCell ref="Q9:S9"/>
    <mergeCell ref="T9:U9"/>
    <mergeCell ref="C18:R18"/>
    <mergeCell ref="Z18:AO18"/>
    <mergeCell ref="AW15:AX15"/>
    <mergeCell ref="B15:AU15"/>
    <mergeCell ref="B16:B17"/>
    <mergeCell ref="C16:R17"/>
    <mergeCell ref="AP16:AP17"/>
    <mergeCell ref="AQ16:AQ17"/>
    <mergeCell ref="AR16:AR17"/>
    <mergeCell ref="AS16:AU17"/>
    <mergeCell ref="C21:R21"/>
    <mergeCell ref="Z21:AO21"/>
    <mergeCell ref="C20:R20"/>
    <mergeCell ref="Z20:AO20"/>
    <mergeCell ref="C19:R19"/>
    <mergeCell ref="Z19:AO19"/>
    <mergeCell ref="AX23:AX24"/>
    <mergeCell ref="C24:R24"/>
    <mergeCell ref="Z24:AO24"/>
    <mergeCell ref="C23:R23"/>
    <mergeCell ref="Z23:AO23"/>
    <mergeCell ref="C22:R22"/>
    <mergeCell ref="Z22:AO22"/>
    <mergeCell ref="AS23:AU23"/>
    <mergeCell ref="AS24:AU24"/>
    <mergeCell ref="V22:X22"/>
    <mergeCell ref="C27:R27"/>
    <mergeCell ref="Z27:AO27"/>
    <mergeCell ref="C26:R26"/>
    <mergeCell ref="Z26:AO26"/>
    <mergeCell ref="C25:R25"/>
    <mergeCell ref="Z25:AO25"/>
    <mergeCell ref="V25:X25"/>
    <mergeCell ref="V26:X26"/>
    <mergeCell ref="V27:X27"/>
    <mergeCell ref="C30:R30"/>
    <mergeCell ref="Z30:AO30"/>
    <mergeCell ref="C29:R29"/>
    <mergeCell ref="Z29:AO29"/>
    <mergeCell ref="C28:R28"/>
    <mergeCell ref="Z28:AO28"/>
    <mergeCell ref="V28:X28"/>
    <mergeCell ref="AR73:AT73"/>
    <mergeCell ref="C33:R33"/>
    <mergeCell ref="Z33:AO33"/>
    <mergeCell ref="C32:R32"/>
    <mergeCell ref="Z32:AO32"/>
    <mergeCell ref="C31:R31"/>
    <mergeCell ref="Z31:AO31"/>
    <mergeCell ref="C34:R34"/>
    <mergeCell ref="Z34:AO34"/>
    <mergeCell ref="Z73:AC73"/>
    <mergeCell ref="AD73:AJ73"/>
    <mergeCell ref="AK73:AN73"/>
    <mergeCell ref="AO73:AQ73"/>
    <mergeCell ref="C35:R35"/>
    <mergeCell ref="Z35:AO35"/>
    <mergeCell ref="Z70:AC72"/>
    <mergeCell ref="AD70:AN70"/>
    <mergeCell ref="AO70:AQ72"/>
    <mergeCell ref="Z37:AO37"/>
    <mergeCell ref="AE63:AJ63"/>
    <mergeCell ref="AR70:AT72"/>
    <mergeCell ref="AD71:AJ72"/>
    <mergeCell ref="AK71:AN72"/>
    <mergeCell ref="C36:R36"/>
    <mergeCell ref="Z36:AO36"/>
    <mergeCell ref="Z64:AD64"/>
    <mergeCell ref="AE64:AJ64"/>
    <mergeCell ref="AK64:AM64"/>
    <mergeCell ref="AN64:AO64"/>
    <mergeCell ref="C37:R37"/>
    <mergeCell ref="AK63:AM63"/>
    <mergeCell ref="AN63:AO63"/>
    <mergeCell ref="AQ63:AR63"/>
    <mergeCell ref="AS61:AU61"/>
    <mergeCell ref="C38:R38"/>
    <mergeCell ref="Z38:AO38"/>
    <mergeCell ref="AE62:AJ62"/>
    <mergeCell ref="AK62:AM62"/>
    <mergeCell ref="AN62:AO62"/>
    <mergeCell ref="AQ62:AR62"/>
    <mergeCell ref="AS62:AU62"/>
    <mergeCell ref="C39:R39"/>
    <mergeCell ref="Z39:AO39"/>
    <mergeCell ref="AE61:AJ61"/>
    <mergeCell ref="AK61:AM61"/>
    <mergeCell ref="AN61:AO61"/>
    <mergeCell ref="AQ61:AR61"/>
    <mergeCell ref="C40:R40"/>
    <mergeCell ref="Z40:AO40"/>
    <mergeCell ref="AS42:AU42"/>
    <mergeCell ref="AS43:AU43"/>
    <mergeCell ref="AN60:AO60"/>
    <mergeCell ref="AQ60:AU60"/>
    <mergeCell ref="C41:R41"/>
    <mergeCell ref="Z41:AO41"/>
    <mergeCell ref="AS34:AU34"/>
    <mergeCell ref="AS35:AU35"/>
    <mergeCell ref="AS36:AU36"/>
    <mergeCell ref="AS37:AU37"/>
    <mergeCell ref="AS38:AU38"/>
    <mergeCell ref="AS39:AU39"/>
    <mergeCell ref="AS40:AU40"/>
    <mergeCell ref="AS41:AU41"/>
    <mergeCell ref="C42:R42"/>
    <mergeCell ref="Z42:AO42"/>
    <mergeCell ref="AS26:AU26"/>
    <mergeCell ref="AS27:AU27"/>
    <mergeCell ref="AS28:AU28"/>
    <mergeCell ref="AS29:AU29"/>
    <mergeCell ref="AS30:AU30"/>
    <mergeCell ref="AS31:AU31"/>
    <mergeCell ref="AS32:AU32"/>
    <mergeCell ref="AS33:AU33"/>
    <mergeCell ref="C43:R43"/>
    <mergeCell ref="Z43:AO43"/>
    <mergeCell ref="AS18:AU18"/>
    <mergeCell ref="AS19:AU19"/>
    <mergeCell ref="AS20:AU20"/>
    <mergeCell ref="AS21:AU21"/>
    <mergeCell ref="AS22:AU22"/>
    <mergeCell ref="AS25:AU25"/>
    <mergeCell ref="C44:R44"/>
    <mergeCell ref="C45:R45"/>
    <mergeCell ref="V64:X64"/>
    <mergeCell ref="V65:X65"/>
    <mergeCell ref="V66:X66"/>
    <mergeCell ref="C48:R48"/>
    <mergeCell ref="V62:X62"/>
    <mergeCell ref="V63:X63"/>
    <mergeCell ref="Z59:AD60"/>
    <mergeCell ref="V67:X67"/>
    <mergeCell ref="C46:R46"/>
    <mergeCell ref="Z46:AQ46"/>
    <mergeCell ref="AW46:AW47"/>
    <mergeCell ref="C47:R47"/>
    <mergeCell ref="Z47:AC48"/>
    <mergeCell ref="AD47:AG48"/>
    <mergeCell ref="AH47:AK48"/>
    <mergeCell ref="AL47:AM48"/>
    <mergeCell ref="AN47:AS48"/>
    <mergeCell ref="AE59:AO59"/>
    <mergeCell ref="AE60:AJ60"/>
    <mergeCell ref="AK60:AM60"/>
    <mergeCell ref="C49:R49"/>
    <mergeCell ref="Z49:AC49"/>
    <mergeCell ref="AD49:AM49"/>
    <mergeCell ref="AN49:AS49"/>
    <mergeCell ref="V57:X57"/>
    <mergeCell ref="V58:X58"/>
    <mergeCell ref="AL50:AM50"/>
    <mergeCell ref="AN50:AS50"/>
    <mergeCell ref="C50:R50"/>
    <mergeCell ref="Z50:AC50"/>
    <mergeCell ref="AD50:AG50"/>
    <mergeCell ref="C51:R51"/>
    <mergeCell ref="Z51:AC51"/>
    <mergeCell ref="AD51:AM51"/>
    <mergeCell ref="V51:X51"/>
    <mergeCell ref="V50:X50"/>
    <mergeCell ref="AW50:AW52"/>
    <mergeCell ref="AH50:AK50"/>
    <mergeCell ref="AN52:AS52"/>
    <mergeCell ref="C53:R53"/>
    <mergeCell ref="Z53:AC53"/>
    <mergeCell ref="AD53:AM53"/>
    <mergeCell ref="AN53:AS53"/>
    <mergeCell ref="AN51:AS51"/>
    <mergeCell ref="AD52:AG52"/>
    <mergeCell ref="AH52:AK52"/>
    <mergeCell ref="AN55:AS55"/>
    <mergeCell ref="C54:R54"/>
    <mergeCell ref="Z54:AC54"/>
    <mergeCell ref="AD54:AM54"/>
    <mergeCell ref="AN54:AS54"/>
    <mergeCell ref="C52:R52"/>
    <mergeCell ref="V52:X52"/>
    <mergeCell ref="V53:X53"/>
    <mergeCell ref="V54:X54"/>
    <mergeCell ref="AL52:AM52"/>
    <mergeCell ref="Z56:AC56"/>
    <mergeCell ref="AD56:AG56"/>
    <mergeCell ref="AH56:AM56"/>
    <mergeCell ref="C55:R55"/>
    <mergeCell ref="Z55:AC55"/>
    <mergeCell ref="AD55:AM55"/>
    <mergeCell ref="V55:X55"/>
    <mergeCell ref="V56:X56"/>
    <mergeCell ref="Z52:AC52"/>
    <mergeCell ref="V46:X46"/>
    <mergeCell ref="AN56:AS56"/>
    <mergeCell ref="C57:R57"/>
    <mergeCell ref="C58:R58"/>
    <mergeCell ref="Z58:AO58"/>
    <mergeCell ref="C56:R56"/>
    <mergeCell ref="V47:X47"/>
    <mergeCell ref="V48:X48"/>
    <mergeCell ref="V49:X49"/>
    <mergeCell ref="C61:R61"/>
    <mergeCell ref="V59:X59"/>
    <mergeCell ref="V60:X60"/>
    <mergeCell ref="V61:X61"/>
    <mergeCell ref="C59:R59"/>
    <mergeCell ref="V39:X39"/>
    <mergeCell ref="V40:X40"/>
    <mergeCell ref="V41:X41"/>
    <mergeCell ref="V42:X42"/>
    <mergeCell ref="V43:X43"/>
    <mergeCell ref="V33:X33"/>
    <mergeCell ref="Z61:AD61"/>
    <mergeCell ref="C62:R62"/>
    <mergeCell ref="Z62:AD62"/>
    <mergeCell ref="V34:X34"/>
    <mergeCell ref="V35:X35"/>
    <mergeCell ref="V36:X36"/>
    <mergeCell ref="V37:X37"/>
    <mergeCell ref="V38:X38"/>
    <mergeCell ref="C60:R60"/>
    <mergeCell ref="C63:R63"/>
    <mergeCell ref="V29:X29"/>
    <mergeCell ref="V30:X30"/>
    <mergeCell ref="V31:X31"/>
    <mergeCell ref="V32:X32"/>
    <mergeCell ref="Z68:AT68"/>
    <mergeCell ref="V68:W68"/>
    <mergeCell ref="Y44:AO44"/>
    <mergeCell ref="AP44:AR44"/>
    <mergeCell ref="AS44:AT44"/>
    <mergeCell ref="Z69:AT69"/>
    <mergeCell ref="C67:R67"/>
    <mergeCell ref="Z67:AT67"/>
    <mergeCell ref="AW63:AW64"/>
    <mergeCell ref="C64:R64"/>
    <mergeCell ref="C65:R65"/>
    <mergeCell ref="Z63:AD63"/>
    <mergeCell ref="AS63:AU63"/>
    <mergeCell ref="B68:R68"/>
    <mergeCell ref="S68:U68"/>
    <mergeCell ref="CP69:CQ69"/>
    <mergeCell ref="AW69:AW70"/>
    <mergeCell ref="BY69:BZ69"/>
    <mergeCell ref="CA69:CB69"/>
    <mergeCell ref="CC69:CE69"/>
    <mergeCell ref="CG69:CI69"/>
    <mergeCell ref="CN69:CO69"/>
    <mergeCell ref="B3:AU3"/>
    <mergeCell ref="AQ4:AS4"/>
    <mergeCell ref="AT4:AU4"/>
    <mergeCell ref="AQ5:AS5"/>
    <mergeCell ref="AT5:AU5"/>
    <mergeCell ref="B4:E4"/>
    <mergeCell ref="F4:J4"/>
    <mergeCell ref="N4:P4"/>
    <mergeCell ref="R4:U4"/>
    <mergeCell ref="C66:R66"/>
    <mergeCell ref="Z66:AT66"/>
    <mergeCell ref="V44:X44"/>
    <mergeCell ref="V45:X45"/>
    <mergeCell ref="S16:S17"/>
    <mergeCell ref="T16:T17"/>
    <mergeCell ref="U16:U17"/>
    <mergeCell ref="V16:X17"/>
    <mergeCell ref="Y16:Y17"/>
    <mergeCell ref="Z16:AO17"/>
    <mergeCell ref="V23:X23"/>
    <mergeCell ref="V24:X24"/>
    <mergeCell ref="V18:X18"/>
    <mergeCell ref="V19:X19"/>
    <mergeCell ref="V20:X20"/>
    <mergeCell ref="V21:X21"/>
  </mergeCells>
  <dataValidations count="12">
    <dataValidation type="list" allowBlank="1" showInputMessage="1" showErrorMessage="1" sqref="D9:J9">
      <formula1>$AN$92:$AN$111</formula1>
    </dataValidation>
    <dataValidation type="list" allowBlank="1" showInputMessage="1" showErrorMessage="1" sqref="I4:J4 F4">
      <formula1>$AJ$98:$AJ$100</formula1>
    </dataValidation>
    <dataValidation type="list" allowBlank="1" showInputMessage="1" showErrorMessage="1" sqref="AX5:BI5 AT5:AU5">
      <formula1>$AL$92:$AL$97</formula1>
    </dataValidation>
    <dataValidation type="list" allowBlank="1" showInputMessage="1" showErrorMessage="1" sqref="F73 J73">
      <formula1>$AJ$102:$AJ$105</formula1>
    </dataValidation>
    <dataValidation type="whole" allowBlank="1" showInputMessage="1" showErrorMessage="1" sqref="I73 E73">
      <formula1>1</formula1>
      <formula2>31</formula2>
    </dataValidation>
    <dataValidation type="whole" allowBlank="1" showInputMessage="1" showErrorMessage="1" sqref="C18 G73">
      <formula1>1</formula1>
      <formula2>12</formula2>
    </dataValidation>
    <dataValidation type="list" allowBlank="1" showInputMessage="1" showErrorMessage="1" sqref="T9:U9">
      <formula1>$AM$92:$AM$94</formula1>
    </dataValidation>
    <dataValidation type="list" allowBlank="1" showInputMessage="1" showErrorMessage="1" sqref="O9">
      <formula1>$AO$92:$AO$98</formula1>
    </dataValidation>
    <dataValidation type="list" allowBlank="1" showInputMessage="1" showErrorMessage="1" sqref="Z9:AA9 AD9:AE9 K8:L8 AH9:AI9">
      <formula1>$AJ$92:$AJ$95</formula1>
    </dataValidation>
    <dataValidation type="list" allowBlank="1" showInputMessage="1" showErrorMessage="1" sqref="AO5:AS5">
      <formula1>$AK$92:$AK$95</formula1>
    </dataValidation>
    <dataValidation type="list" allowBlank="1" showInputMessage="1" showErrorMessage="1" sqref="AU72 AR73:AT73">
      <formula1>$AP$453:$AP$455</formula1>
    </dataValidation>
    <dataValidation type="list" allowBlank="1" showInputMessage="1" showErrorMessage="1" sqref="AD73:AQ73">
      <formula1>$AP$453:$AP$454</formula1>
    </dataValidation>
  </dataValidations>
  <printOptions horizontalCentered="1"/>
  <pageMargins left="0.6692913385826772" right="0.5118110236220472" top="0.3937007874015748" bottom="0.1968503937007874" header="0.4330708661417323" footer="0.2362204724409449"/>
  <pageSetup firstPageNumber="79" useFirstPageNumber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16山下係長</dc:creator>
  <cp:keywords/>
  <dc:description/>
  <cp:lastModifiedBy>鹿児島県総合教育センター</cp:lastModifiedBy>
  <cp:lastPrinted>2018-03-28T02:47:31Z</cp:lastPrinted>
  <dcterms:created xsi:type="dcterms:W3CDTF">2008-12-03T05:50:32Z</dcterms:created>
  <dcterms:modified xsi:type="dcterms:W3CDTF">2018-04-02T12:13:05Z</dcterms:modified>
  <cp:category/>
  <cp:version/>
  <cp:contentType/>
  <cp:contentStatus/>
</cp:coreProperties>
</file>